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8235" tabRatio="907" activeTab="8"/>
  </bookViews>
  <sheets>
    <sheet name="Introduction" sheetId="1" r:id="rId1"/>
    <sheet name="SDGs" sheetId="2" r:id="rId2"/>
    <sheet name="Instructions" sheetId="3" r:id="rId3"/>
    <sheet name="Selection of indicators" sheetId="4" r:id="rId4"/>
    <sheet name="Intervention 1" sheetId="5" r:id="rId5"/>
    <sheet name="Intervention 2" sheetId="6" r:id="rId6"/>
    <sheet name="MRV_Interv1" sheetId="7" r:id="rId7"/>
    <sheet name="MRV_Interv2" sheetId="8" r:id="rId8"/>
    <sheet name="Monitoring sheet" sheetId="9" r:id="rId9"/>
    <sheet name="Data Ranges" sheetId="10" state="hidden" r:id="rId10"/>
  </sheets>
  <externalReferences>
    <externalReference r:id="rId13"/>
  </externalReferences>
  <definedNames/>
  <calcPr fullCalcOnLoad="1"/>
</workbook>
</file>

<file path=xl/comments4.xml><?xml version="1.0" encoding="utf-8"?>
<comments xmlns="http://schemas.openxmlformats.org/spreadsheetml/2006/main">
  <authors>
    <author>Laura Marton</author>
  </authors>
  <commentList>
    <comment ref="G23" authorId="0">
      <text>
        <r>
          <rPr>
            <b/>
            <sz val="9"/>
            <rFont val="Tahoma"/>
            <family val="2"/>
          </rPr>
          <t>Laura Marton:</t>
        </r>
        <r>
          <rPr>
            <sz val="9"/>
            <rFont val="Tahoma"/>
            <family val="2"/>
          </rPr>
          <t xml:space="preserve">
encouraging education for O&amp;M of the RETs</t>
        </r>
      </text>
    </comment>
  </commentList>
</comments>
</file>

<file path=xl/sharedStrings.xml><?xml version="1.0" encoding="utf-8"?>
<sst xmlns="http://schemas.openxmlformats.org/spreadsheetml/2006/main" count="1310" uniqueCount="656">
  <si>
    <t>Domain</t>
  </si>
  <si>
    <t>Indicator</t>
  </si>
  <si>
    <t>Environment</t>
  </si>
  <si>
    <t>Air Quality</t>
  </si>
  <si>
    <t>NOx (nitrous oxide)</t>
  </si>
  <si>
    <t>Ozone</t>
  </si>
  <si>
    <t>Lead</t>
  </si>
  <si>
    <t>SPM (Suspended Particulate Matter)</t>
  </si>
  <si>
    <t>CFC's</t>
  </si>
  <si>
    <t>VOC (volatile organic compound)</t>
  </si>
  <si>
    <t>Fly Ash</t>
  </si>
  <si>
    <t>Odour</t>
  </si>
  <si>
    <t>Dust</t>
  </si>
  <si>
    <t>PM 10, 25</t>
  </si>
  <si>
    <t>SOx (Sulphur oxide)</t>
  </si>
  <si>
    <t>Parameter Selection</t>
  </si>
  <si>
    <t>Effect</t>
  </si>
  <si>
    <t>Explanation of chosen indicator</t>
  </si>
  <si>
    <t>Effect on Indicator</t>
  </si>
  <si>
    <t>Air pollution/quality</t>
  </si>
  <si>
    <t>Water pollution/quality</t>
  </si>
  <si>
    <t>Soil pollution/quality</t>
  </si>
  <si>
    <t>Biodiversity and Ecosystem balance</t>
  </si>
  <si>
    <t>Effect on indicator</t>
  </si>
  <si>
    <t>Positive</t>
  </si>
  <si>
    <t>Negative</t>
  </si>
  <si>
    <t>Both</t>
  </si>
  <si>
    <t>Parameter name</t>
  </si>
  <si>
    <t>Number of parameters selected per indicator</t>
  </si>
  <si>
    <t>Social</t>
  </si>
  <si>
    <t xml:space="preserve">Health </t>
  </si>
  <si>
    <t>Food security (Access to land and sustainable agriculture)</t>
  </si>
  <si>
    <t>Time savings/time availability due to project</t>
  </si>
  <si>
    <t>Growth and Development</t>
  </si>
  <si>
    <t>Access to clean and sustainable energy</t>
  </si>
  <si>
    <t>Education</t>
  </si>
  <si>
    <t>Empowerment of women</t>
  </si>
  <si>
    <t>Access to sustainable technology, Capacity development</t>
  </si>
  <si>
    <t>Equality (quality of jobs given, job condition for men/women)</t>
  </si>
  <si>
    <t>Economic</t>
  </si>
  <si>
    <t>Income generation/expenditure reduction/Balance of payments</t>
  </si>
  <si>
    <t>Asset accumulation and investments</t>
  </si>
  <si>
    <t>Job Creation (number of men and women employed)</t>
  </si>
  <si>
    <t>Water Quality</t>
  </si>
  <si>
    <t>COD</t>
  </si>
  <si>
    <t xml:space="preserve">Coliforms </t>
  </si>
  <si>
    <t>Improved wastewater management system</t>
  </si>
  <si>
    <t>Water Savings</t>
  </si>
  <si>
    <t>New safe and reliable water ditribution</t>
  </si>
  <si>
    <t>Purification/sterilization and cleaning of water</t>
  </si>
  <si>
    <t>Mercury</t>
  </si>
  <si>
    <t>BOD</t>
  </si>
  <si>
    <t>NA</t>
  </si>
  <si>
    <t>More than 3</t>
  </si>
  <si>
    <t>+</t>
  </si>
  <si>
    <t>-</t>
  </si>
  <si>
    <t>Unit</t>
  </si>
  <si>
    <t>Soil Quality</t>
  </si>
  <si>
    <t>Other (Please specify)</t>
  </si>
  <si>
    <t>Cadmium</t>
  </si>
  <si>
    <t>Soil erosion</t>
  </si>
  <si>
    <t>Indirect-wood consumption</t>
  </si>
  <si>
    <t>Production and use of compost</t>
  </si>
  <si>
    <t>Manure nutrient</t>
  </si>
  <si>
    <t>Levels of Lead</t>
  </si>
  <si>
    <t>Other pollutants</t>
  </si>
  <si>
    <t>Reduction in waste discharges</t>
  </si>
  <si>
    <t>Increased visibility due to low SPM</t>
  </si>
  <si>
    <t>Reduction in noise levels</t>
  </si>
  <si>
    <t>Biodiversity and ecosystem balance</t>
  </si>
  <si>
    <t>Number of threatened species/habitat</t>
  </si>
  <si>
    <t>Addition of new gene pool</t>
  </si>
  <si>
    <t>Health condition</t>
  </si>
  <si>
    <t>Decrease in disease prevelance</t>
  </si>
  <si>
    <t>Decrease in accidents</t>
  </si>
  <si>
    <t>Health detection and surveillance</t>
  </si>
  <si>
    <t>DALY's averted</t>
  </si>
  <si>
    <t>Life years gained</t>
  </si>
  <si>
    <t>Number of hospitals/health care facilities</t>
  </si>
  <si>
    <t>Reduction of health damaging air pollutants and indoor smoke</t>
  </si>
  <si>
    <t>Children immunized against deadly diseases</t>
  </si>
  <si>
    <t>Maternal mortality rate</t>
  </si>
  <si>
    <t>Livelihood of poor</t>
  </si>
  <si>
    <t>Number of people living below poverty line</t>
  </si>
  <si>
    <t xml:space="preserve">% of people having access to modern energy and facility (including electricity, water, transport, modern resources etc)
</t>
  </si>
  <si>
    <t>Re-settlement plan (in case of any displacement is required for project activity)</t>
  </si>
  <si>
    <t>Access to sanitation</t>
  </si>
  <si>
    <t xml:space="preserve">% of people having access to clean drinking water and proper toilets
</t>
  </si>
  <si>
    <t>Food security</t>
  </si>
  <si>
    <t>Decreased number of PEM cases</t>
  </si>
  <si>
    <t>Number of people having proper nutrition value</t>
  </si>
  <si>
    <t>Number of new crops grown</t>
  </si>
  <si>
    <t>Time</t>
  </si>
  <si>
    <t>Time savings due to improved technolgies (biogas, ICS, efficient transport etc)</t>
  </si>
  <si>
    <t>Time availability due to projects</t>
  </si>
  <si>
    <t>Access to clean energy</t>
  </si>
  <si>
    <t>Elelctricity consumption per capita</t>
  </si>
  <si>
    <t xml:space="preserve"> Improvement of the access, availability and quality (coverage and reliability) 
</t>
  </si>
  <si>
    <t>Heating/cooling services</t>
  </si>
  <si>
    <t>Number of RE plants</t>
  </si>
  <si>
    <t>Number of people graduating per year</t>
  </si>
  <si>
    <t>Disemmination of information</t>
  </si>
  <si>
    <t>Research and increased awareness</t>
  </si>
  <si>
    <t>Construction of school</t>
  </si>
  <si>
    <t>Number of children enrolling for primary education</t>
  </si>
  <si>
    <t>Running of education programmes</t>
  </si>
  <si>
    <t>Site visits and tours</t>
  </si>
  <si>
    <t>Vocational trainings conducted</t>
  </si>
  <si>
    <t>Number of women employed</t>
  </si>
  <si>
    <t>Number of women in leadership positions</t>
  </si>
  <si>
    <t>Number of women receiving vocational training/education</t>
  </si>
  <si>
    <t>Number of women in entrepreneurial roles</t>
  </si>
  <si>
    <t>Access to sustainable technology</t>
  </si>
  <si>
    <t>Number of training conducted</t>
  </si>
  <si>
    <t>Innovation of new equipment and process</t>
  </si>
  <si>
    <t>Number of new technologies added</t>
  </si>
  <si>
    <t>Equality</t>
  </si>
  <si>
    <t>Number of people having access to jobs (women and men)</t>
  </si>
  <si>
    <t>Training sessions</t>
  </si>
  <si>
    <t>Working conditions (good or bad)</t>
  </si>
  <si>
    <t>Working hours for Men Vs Women</t>
  </si>
  <si>
    <t>No Child labour involved</t>
  </si>
  <si>
    <t>Income generation</t>
  </si>
  <si>
    <t>Fuel Savings per capita</t>
  </si>
  <si>
    <t>Export Import Mapping</t>
  </si>
  <si>
    <t>Export/import mapping</t>
  </si>
  <si>
    <t>Reduction in use of foreign exchange</t>
  </si>
  <si>
    <t>Reduction in public expenditure by country</t>
  </si>
  <si>
    <t>Reduction in import of fossil fuels</t>
  </si>
  <si>
    <t>Asset</t>
  </si>
  <si>
    <t>Investment into new capacities</t>
  </si>
  <si>
    <t>Establishment and maintenance of infrastructure</t>
  </si>
  <si>
    <t>Enhancing productivity</t>
  </si>
  <si>
    <t>Reduction of production costs</t>
  </si>
  <si>
    <t>Setting an example for other industries</t>
  </si>
  <si>
    <t>Creation of business opportunities</t>
  </si>
  <si>
    <t>Per capita income generation</t>
  </si>
  <si>
    <t>Job creation</t>
  </si>
  <si>
    <t>Per capita income</t>
  </si>
  <si>
    <t>Number of jobs ( men and women; permanent Vs temporary)</t>
  </si>
  <si>
    <t>Migration for jobs</t>
  </si>
  <si>
    <t>Baseline Value</t>
  </si>
  <si>
    <t>Measurement value</t>
  </si>
  <si>
    <t>Measurement Unit</t>
  </si>
  <si>
    <t>Number</t>
  </si>
  <si>
    <t>%</t>
  </si>
  <si>
    <t>Specific unit</t>
  </si>
  <si>
    <t>Measurement type</t>
  </si>
  <si>
    <t>Direct</t>
  </si>
  <si>
    <t>Indirect</t>
  </si>
  <si>
    <t xml:space="preserve"> </t>
  </si>
  <si>
    <t>Types of crops/species</t>
  </si>
  <si>
    <t xml:space="preserve">Avoided gas explosions or fire burns </t>
  </si>
  <si>
    <t>Intervention Name</t>
  </si>
  <si>
    <t>Date</t>
  </si>
  <si>
    <t>Version</t>
  </si>
  <si>
    <t>Instructions</t>
  </si>
  <si>
    <t>Selections of indicators</t>
  </si>
  <si>
    <t>Selection of indicators</t>
  </si>
  <si>
    <t>Provides a table for the selection of the indicators</t>
  </si>
  <si>
    <t>Intervention 1</t>
  </si>
  <si>
    <t xml:space="preserve">Evaluates the SD benefits of the intervention 1 </t>
  </si>
  <si>
    <t>Introduction</t>
  </si>
  <si>
    <t>SD Evaluation</t>
  </si>
  <si>
    <t>NAMA's information</t>
  </si>
  <si>
    <t>Name</t>
  </si>
  <si>
    <t>Country</t>
  </si>
  <si>
    <t>NAMA implementer</t>
  </si>
  <si>
    <t>""</t>
  </si>
  <si>
    <t>Parameter Name</t>
  </si>
  <si>
    <t>Way of monitoring</t>
  </si>
  <si>
    <t>How</t>
  </si>
  <si>
    <t>Frequency</t>
  </si>
  <si>
    <t>By whom</t>
  </si>
  <si>
    <t>QC check done</t>
  </si>
  <si>
    <t>Project Value</t>
  </si>
  <si>
    <t>Serial number</t>
  </si>
  <si>
    <t>Indicator Name</t>
  </si>
  <si>
    <t>Monitoring sheet</t>
  </si>
  <si>
    <t>Lists the monitoring parameters</t>
  </si>
  <si>
    <t>Calculations &amp; Monitoring</t>
  </si>
  <si>
    <t>Baseline</t>
  </si>
  <si>
    <t>Year1</t>
  </si>
  <si>
    <t>Year4</t>
  </si>
  <si>
    <t>Year7</t>
  </si>
  <si>
    <t>Value applied</t>
  </si>
  <si>
    <t>Origin of 4 Domains and indicators</t>
  </si>
  <si>
    <t>This domain would only cater to changes in environment (pollution reduction or quality improvement) due to an intervention</t>
  </si>
  <si>
    <t>This domain will cater to the development aspects of the intervention without linking it to financial benefits.</t>
  </si>
  <si>
    <t>This domain would calculate the economic (money) related benefits which can be measured directly.</t>
  </si>
  <si>
    <t>Identified impacts</t>
  </si>
  <si>
    <t>Monitoring done (Yes/No)</t>
  </si>
  <si>
    <t>Step wise instruction for users to fill the subsequent Tabs</t>
  </si>
  <si>
    <t>Guidance on monitoring</t>
  </si>
  <si>
    <t>Tab: Selection of indicators</t>
  </si>
  <si>
    <t>Tab: Intervention</t>
  </si>
  <si>
    <t>Replicate the above steps if the NAMA has more than 1 intervention</t>
  </si>
  <si>
    <t>Step 6: Indicate the unit of measurement of each parameter being monitored in column M</t>
  </si>
  <si>
    <t>Replicate the above steps and add more sheets; if the NAMA has more than 1 intervention</t>
  </si>
  <si>
    <t>Tab: MRV</t>
  </si>
  <si>
    <t>Step3: Define in details the QC procedures to be followed for each parameter.</t>
  </si>
  <si>
    <t>Step 4: Link the baseline values and project values to the monitoring sheet.</t>
  </si>
  <si>
    <t>Step 1: Replicate the MRV box for each parameter being monitored.</t>
  </si>
  <si>
    <t>Tab: Monitoring</t>
  </si>
  <si>
    <t>Parameter</t>
  </si>
  <si>
    <t>Baseline value</t>
  </si>
  <si>
    <t>Project</t>
  </si>
  <si>
    <t>Important points to be noted:</t>
  </si>
  <si>
    <t>Selected (Yes/No)</t>
  </si>
  <si>
    <t>Monitoring</t>
  </si>
  <si>
    <t>Contents of the tool /description of the tabs</t>
  </si>
  <si>
    <t>The tool consists of the following tabs:</t>
  </si>
  <si>
    <t>Share of people having access to sustainable electricity</t>
  </si>
  <si>
    <t>Step 2: After placing the identified impacts against the respective indicators, provide justification for the each indicator and state whether this indicator will be selected or not. Select at least one indicator per domain and mark the last column as yes or no against the selected indicator (This is done to cross check the intervention tab)</t>
  </si>
  <si>
    <t>Monitoring needs to be done at each intervention level. It will be intervention implementers' responsibility to assign the duties for monitoring and reporting in the MRV structure.</t>
  </si>
  <si>
    <t>The NAMA's implementer shall establish a QA/QC system to ensure the good quality of data. The quality control (QC) procedures is used for compiling, developing and maintaining the required datasets and the quality assurance (QA) procedures for ensuring the overall quality of the datasets by assessing the conformity and the effectiveness of the QC system, based on data quality objectives and general provisions</t>
  </si>
  <si>
    <t>QA/QC procedures</t>
  </si>
  <si>
    <t>Provides instructions for the user and guidance for monitoring</t>
  </si>
  <si>
    <t>For the QA/QC process, the following data quality objectives should be taken into account:</t>
  </si>
  <si>
    <t>Goal 1</t>
  </si>
  <si>
    <t>Important information to note: the steps below are for each intervention, NAMA implementor needs to collate the information from  each intervention</t>
  </si>
  <si>
    <t>End poverty in all its forms everywhere</t>
  </si>
  <si>
    <t>Reduce inequality within and among countries</t>
  </si>
  <si>
    <t>The tool proposes selecting indicators that reflect how the NAMA interventions support sustainable development. In order to limit the burden on human and financial resources to measure and report data, policy-makers should select a small, core list of indicators that are specific, meaningful, measurable, and cost-effective to collect. They should also be pertinent and easy to understand.</t>
  </si>
  <si>
    <t xml:space="preserve">The tool should allow policy makers to track and highlight the effects of a NAMA on environmental conservation, economic growth, poverty reduction and public welfare.  </t>
  </si>
  <si>
    <t>Domains</t>
  </si>
  <si>
    <t>Indicators</t>
  </si>
  <si>
    <t xml:space="preserve">At least one indicator per domain needs to be assessed by the NAMA implementer. </t>
  </si>
  <si>
    <t>This domain would cater to social aspects of the intervention. Since the social impacts would also have an impact on economic benefits, this domain will only assess the social impacts, which are not linked to any other domains</t>
  </si>
  <si>
    <r>
      <rPr>
        <sz val="12"/>
        <color indexed="8"/>
        <rFont val="Calibri"/>
        <family val="2"/>
      </rPr>
      <t>Step 1</t>
    </r>
    <r>
      <rPr>
        <sz val="12"/>
        <color indexed="18"/>
        <rFont val="Calibri"/>
        <family val="2"/>
      </rPr>
      <t xml:space="preserve">: </t>
    </r>
    <r>
      <rPr>
        <sz val="12"/>
        <rFont val="Calibri"/>
        <family val="2"/>
      </rPr>
      <t>Identify all the positive and negative impacts of the intervention/NAMA and place all the identified impacts against the respective domains and indicator list. Mark the Column "Selected" as yes or no if the indicator is relevant to the intervention or not. You can identify the indicator also based on Relevance to SDG goals.</t>
    </r>
  </si>
  <si>
    <t>Step 2: For the parameter identified, please indicate the measurement value  in column G ( for example whether it will be measured via  a literature value or through a survey, etc etc). Intervention Implementer can define the best possible way of measurement.</t>
  </si>
  <si>
    <t>Step 5: Each implementor needs to  put the target value to be achieved for each parameter/indicator in column L. Target value will be defined by the NAMA developer</t>
  </si>
  <si>
    <t>Step 7: Calculation of NAI's - Once the implementor fills in baseline, project and target values, column N automatically calculates the NAI. NAI will be either +ve or -ve based on the effect defined in column F.</t>
  </si>
  <si>
    <t>Step 2: Define in details the way of monitoring, who will be monitoring (it can be the Intervention implemeter) and how it will be monitored. In case of indirect measurement, please indicate the formula being used for calculations.</t>
  </si>
  <si>
    <r>
      <rPr>
        <b/>
        <sz val="12"/>
        <color indexed="8"/>
        <rFont val="Calibri"/>
        <family val="2"/>
      </rPr>
      <t>Monitoring frequency</t>
    </r>
    <r>
      <rPr>
        <sz val="12"/>
        <color indexed="8"/>
        <rFont val="Calibri"/>
        <family val="2"/>
      </rPr>
      <t>: fixed at 3 years for all the parameters.</t>
    </r>
  </si>
  <si>
    <t>Access to sanitation and clean drinking water</t>
  </si>
  <si>
    <t>Access to Sanitation and clean drinking water</t>
  </si>
  <si>
    <t>Number of parameters chosen</t>
  </si>
  <si>
    <t>Number or share (%) of households burning waste</t>
  </si>
  <si>
    <t>Access to waste management services</t>
  </si>
  <si>
    <t>Access to new transport system</t>
  </si>
  <si>
    <t>Capacity building</t>
  </si>
  <si>
    <t>Number and type of knowledge assets produced</t>
  </si>
  <si>
    <t>Energy security</t>
  </si>
  <si>
    <t>imported fuels</t>
  </si>
  <si>
    <t>share of imported oil (attributed to sector)</t>
  </si>
  <si>
    <t>share of total energy supply from renewables</t>
  </si>
  <si>
    <t>Affordability of electricity</t>
  </si>
  <si>
    <t>cost per unit of energy</t>
  </si>
  <si>
    <t>share of household income spent on fuel and electricity</t>
  </si>
  <si>
    <t>Quality of employment</t>
  </si>
  <si>
    <t>number of employees with access to benefits</t>
  </si>
  <si>
    <t>per capita or household income</t>
  </si>
  <si>
    <t>safe worker environment (proportion of laborers with access to safety equipment)</t>
  </si>
  <si>
    <t>skill level (number of training sessions)</t>
  </si>
  <si>
    <r>
      <rPr>
        <b/>
        <sz val="12"/>
        <color indexed="8"/>
        <rFont val="Calibri"/>
        <family val="2"/>
      </rPr>
      <t>Relevance</t>
    </r>
    <r>
      <rPr>
        <sz val="12"/>
        <color indexed="8"/>
        <rFont val="Calibri"/>
        <family val="2"/>
      </rPr>
      <t>: collect data and information required for the establishment of baseline and mainly activity data and information applicable for the assessment of impacts</t>
    </r>
  </si>
  <si>
    <r>
      <rPr>
        <b/>
        <sz val="12"/>
        <color indexed="8"/>
        <rFont val="Calibri"/>
        <family val="2"/>
      </rPr>
      <t>Completeness</t>
    </r>
    <r>
      <rPr>
        <sz val="12"/>
        <color indexed="8"/>
        <rFont val="Calibri"/>
        <family val="2"/>
      </rPr>
      <t>: include all relevant activity data and information to produce "true and fair" representative data</t>
    </r>
  </si>
  <si>
    <r>
      <rPr>
        <b/>
        <sz val="12"/>
        <color indexed="8"/>
        <rFont val="Calibri"/>
        <family val="2"/>
      </rPr>
      <t>Consistency</t>
    </r>
    <r>
      <rPr>
        <sz val="12"/>
        <color indexed="8"/>
        <rFont val="Calibri"/>
        <family val="2"/>
      </rPr>
      <t>: present the same data in the same definition/scope/format and make the datasets compatible with other related data</t>
    </r>
  </si>
  <si>
    <r>
      <rPr>
        <b/>
        <sz val="12"/>
        <color indexed="8"/>
        <rFont val="Calibri"/>
        <family val="2"/>
      </rPr>
      <t>Credibility</t>
    </r>
    <r>
      <rPr>
        <sz val="12"/>
        <color indexed="8"/>
        <rFont val="Calibri"/>
        <family val="2"/>
      </rPr>
      <t>: identify and utilize authoritative data sources. Collected data/information should always reference their sources (examples of sources: data providers, NAMA's implementer, government authorities, peer-reviewed international statistics documents, research institutes, individual academic research work institutions, technology supplier)</t>
    </r>
  </si>
  <si>
    <r>
      <rPr>
        <b/>
        <sz val="12"/>
        <color indexed="8"/>
        <rFont val="Calibri"/>
        <family val="2"/>
      </rPr>
      <t>Accuracy</t>
    </r>
    <r>
      <rPr>
        <sz val="12"/>
        <color indexed="8"/>
        <rFont val="Calibri"/>
        <family val="2"/>
      </rPr>
      <t>: reduce errors and uncertainties as far as it is practical and cost-effective</t>
    </r>
  </si>
  <si>
    <r>
      <rPr>
        <b/>
        <sz val="12"/>
        <color indexed="8"/>
        <rFont val="Calibri"/>
        <family val="2"/>
      </rPr>
      <t>Objectivity</t>
    </r>
    <r>
      <rPr>
        <sz val="12"/>
        <color indexed="8"/>
        <rFont val="Calibri"/>
        <family val="2"/>
      </rPr>
      <t>: avoid biased, prejudiced and partial information.</t>
    </r>
  </si>
  <si>
    <r>
      <rPr>
        <b/>
        <sz val="12"/>
        <color indexed="8"/>
        <rFont val="Calibri"/>
        <family val="2"/>
      </rPr>
      <t>Conservativeness</t>
    </r>
    <r>
      <rPr>
        <sz val="12"/>
        <color indexed="8"/>
        <rFont val="Calibri"/>
        <family val="2"/>
      </rPr>
      <t>: ensure to use a conservative approach in case of missing or incomplete data</t>
    </r>
  </si>
  <si>
    <r>
      <rPr>
        <b/>
        <sz val="12"/>
        <color indexed="8"/>
        <rFont val="Calibri"/>
        <family val="2"/>
      </rPr>
      <t>Transparency</t>
    </r>
    <r>
      <rPr>
        <sz val="12"/>
        <color indexed="8"/>
        <rFont val="Calibri"/>
        <family val="2"/>
      </rPr>
      <t>: disclose sufficient and appropriate data and processes to allow monitoring of the quality of the compiled datasets</t>
    </r>
  </si>
  <si>
    <r>
      <rPr>
        <b/>
        <sz val="12"/>
        <color indexed="8"/>
        <rFont val="Calibri"/>
        <family val="2"/>
      </rPr>
      <t>Traceability</t>
    </r>
    <r>
      <rPr>
        <sz val="12"/>
        <color indexed="8"/>
        <rFont val="Calibri"/>
        <family val="2"/>
      </rPr>
      <t>: document all data sources</t>
    </r>
  </si>
  <si>
    <t>Sustainable Development Goals (SDGs) ( Currently being finalized and subject to change)</t>
  </si>
  <si>
    <t>This tool has described the relevance of indicators to SDGs, however this may be subject to change as the SDGs are yet not finalized. SDGs are listed below.</t>
  </si>
  <si>
    <t xml:space="preserve">Indicators have been selected after a deep analysis of the existing NAMAs papers from the UNEP Risoe and Ecofys databases and also have been sorted according to their relevance to SDGs which are under development.  </t>
  </si>
  <si>
    <t>SDGs refer to an agreement of the United Nations Conference on Sustainable Development held in Rio in June 2012 (Rio+20), to develop a set of future international development goals.</t>
  </si>
  <si>
    <t>Others (Noise/visibility)</t>
  </si>
  <si>
    <t>Livelihood of poor, poverty alleviation, peace</t>
  </si>
  <si>
    <t>Step 3: Indicate in column H if the indicated measurement way is a direct or an indirect way via the drop down list. Implementers may note that the way defined in this column will be observed during both the baseline and project. In case there is a change in the project measurement type, Implementers should specify that by adding a column next to project values and indicate the reason for this change.</t>
  </si>
  <si>
    <t>Step 1: Classify all the information needed for one intervention type such as households in intervention, number of women per households etc.</t>
  </si>
  <si>
    <t>Step 2: In case of any formulas being used, please put the formulae's into the respective cell and define the values in another column</t>
  </si>
  <si>
    <t>Surveys can be both indirect and direct way of monitoring, and Implementation agency will define how the survey will be used. Implementation agency will also draft the household survey form for each intervention. In case the implementation agency uses the census, they need the define the parameters which are taken from census and  justify the frequency defined for monitoring.</t>
  </si>
  <si>
    <r>
      <rPr>
        <b/>
        <sz val="12"/>
        <color indexed="8"/>
        <rFont val="Calibri"/>
        <family val="2"/>
      </rPr>
      <t>Correctness</t>
    </r>
    <r>
      <rPr>
        <sz val="12"/>
        <color indexed="8"/>
        <rFont val="Calibri"/>
        <family val="2"/>
      </rPr>
      <t>: utilize the most recent data available in a sector in order to reflect the current economic and technological practices (one to 3 years before the submission of the NAMA).</t>
    </r>
  </si>
  <si>
    <t>Goal 11, Target 11.6</t>
  </si>
  <si>
    <t>No child labour</t>
  </si>
  <si>
    <t>Goal 6, Target 6.6
Goal 11, Target 11.6
Goal 12, Target 12.4</t>
  </si>
  <si>
    <t>Goal 2, Target 2.4
Goal 11, Target 11.6
Goal 12, Target 12.4</t>
  </si>
  <si>
    <t>Relevance to SDG and targets</t>
  </si>
  <si>
    <t>Goal 14, all targets
Goal 15, all targets</t>
  </si>
  <si>
    <t>Goal 3, All Targets</t>
  </si>
  <si>
    <t>The survey should be conducted following simple random sampling approach and the minimum sample size should be determined as per the guidelines below:</t>
  </si>
  <si>
    <t>For monitoring parameters which are determined using a survey, the following guidance should be used:</t>
  </si>
  <si>
    <t>Project target population &lt; 300: Minimum sampling size 30 or population size (which ever is the smallest)</t>
  </si>
  <si>
    <t>Project target population 300 to 1000: Minimum sample size 10% of groupe size</t>
  </si>
  <si>
    <t>Project target population &gt; 1000: Minimum sample size 100</t>
  </si>
  <si>
    <t>Sampling guidance for surveys</t>
  </si>
  <si>
    <t>These goals constitute an integrated, indivisible set of global priorities for sustainable development. Targets are defined as aspirational global targets.</t>
  </si>
  <si>
    <t>This tool makes a link between the indicators chosen for each domain and the corresponding targets. The chosen parameters indicate the positive impact of the intervention to the related target.</t>
  </si>
  <si>
    <t>Goal 7, Targets 7.1</t>
  </si>
  <si>
    <t>Goal 6,  Tagets 6.1, 6.2, 6.4, 6.5</t>
  </si>
  <si>
    <t>Goal 8, Targets 8.2, 8.3, 8.5, 8.6, 8.7, 8.8</t>
  </si>
  <si>
    <t>Goal 2, all Targets
Goal 12, Target 12.3</t>
  </si>
  <si>
    <t>Goal 1, All targets
Goal 2, Target 2.1
Goal 16, Target 16.1</t>
  </si>
  <si>
    <t>Goal 8, Target 8.6</t>
  </si>
  <si>
    <t xml:space="preserve">Goal 7, Targets 7.1, 7.2, 7.3
</t>
  </si>
  <si>
    <t>Goal 4, All targets</t>
  </si>
  <si>
    <t xml:space="preserve">Goal 4, Targets 4.3, 4.6
Goal 5, All targets </t>
  </si>
  <si>
    <t>Goal 4, Target 4.3
Goal 7, Targets 7a, 7b
Goal 9, Target 9b</t>
  </si>
  <si>
    <t>Goal 7, Target 7.1, 7.2, 7.3</t>
  </si>
  <si>
    <t>Goal 4, Target 4.3, 4.5
Goal 6, Target 6.a</t>
  </si>
  <si>
    <t>Goal 4, Targets 4.1, 4.2, 4.3, 4.7
Goal 5, All targets
Goal 10, Target 10.4</t>
  </si>
  <si>
    <t>Goal 8, Targets 8.1, 8.2, 8.3, 8.4 
Goal 10, Target 10.1</t>
  </si>
  <si>
    <t>Goal 8, All targets</t>
  </si>
  <si>
    <t>Goal 7, Targets 7a, 7b
Goal 9, All targets
Goal 17</t>
  </si>
  <si>
    <t>MRV Intervention 1</t>
  </si>
  <si>
    <t xml:space="preserve">Provides tables for the MRV procedures of intervention 1  </t>
  </si>
  <si>
    <t>Intervention</t>
  </si>
  <si>
    <t>Short description of intervention</t>
  </si>
  <si>
    <t>Intervention implementers</t>
  </si>
  <si>
    <t>NAIs</t>
  </si>
  <si>
    <t>Provides a summary of the NAIs calculated</t>
  </si>
  <si>
    <t>Empowered lives.</t>
  </si>
  <si>
    <t>Resilient nations</t>
  </si>
  <si>
    <t>Acknowledgment</t>
  </si>
  <si>
    <t>Copyright 2014 United Nations Development Programme</t>
  </si>
  <si>
    <t>Goal Aim</t>
  </si>
  <si>
    <t>Goal Targets</t>
  </si>
  <si>
    <t xml:space="preserve"> Sophie Tison, Tanushree Bagh,
 South Pole Carbon Asset Management Ltd</t>
  </si>
  <si>
    <t>SDGs and Targets</t>
  </si>
  <si>
    <t>Lists the SDGs and relative targets</t>
  </si>
  <si>
    <t>Step 1: Based on Indicator selection in the pervious tab, select the number of parameters, the parameter type and effect from the drop down list for each indicator being monitored. Put NA (Not Applicable) for indicators which are not being monitored in column number of parameters selected. Also note that if the Nama implementor does not find a suitable parameter from the drop down list, they may add the relevant parameter in the column "other parameters".</t>
  </si>
  <si>
    <t>This tool has been designed for NAMA developers and policy makers.</t>
  </si>
  <si>
    <t>This tool has been designed to evaluate the Sustainable Development performance indicators for NAMAs and to evaluate the Sustainable Development results achieved over the lifetime of the NAMA.</t>
  </si>
  <si>
    <t>SDGs have been further elaborated in SDGs and Targets Tab:</t>
  </si>
  <si>
    <t>Step 3: After step 2, follow the drop down list in column F "Effect on indicator" and classify the effect as Positive, Negative or Both. It is important for all Intervention Implementers to list the effects to the best possible way. Also, note: Negative impacts need to be mitigated and monitored (unless a strong argument is given for non monitoring)</t>
  </si>
  <si>
    <t xml:space="preserve">Step 4: MRV, Baseline values  and Intervention values should be linked to the next two tabs. </t>
  </si>
  <si>
    <t>Intervention 2</t>
  </si>
  <si>
    <t>Intervention 3</t>
  </si>
  <si>
    <t xml:space="preserve">Evaluates the SD benefits of the intervention 2 </t>
  </si>
  <si>
    <t>Evaluates the SD benefits of the intervention 3</t>
  </si>
  <si>
    <t>Provides tables for the MRV procedures of intervention 2</t>
  </si>
  <si>
    <t xml:space="preserve">Provides tables for the MRV procedures of intervention 3  </t>
  </si>
  <si>
    <t>MRV Intervention 2</t>
  </si>
  <si>
    <t>MRV Intervention 3</t>
  </si>
  <si>
    <t>Yes</t>
  </si>
  <si>
    <t>No</t>
  </si>
  <si>
    <t>Climate change adaptation and mitigation</t>
  </si>
  <si>
    <t>Nama Implementer</t>
  </si>
  <si>
    <t>3 years</t>
  </si>
  <si>
    <t>Goal 13, all targets</t>
  </si>
  <si>
    <t>Determination of NAMA ambition and NAMA success with Nationally Appropriate Improvements (NAIs):</t>
  </si>
  <si>
    <t xml:space="preserve">NAIs are calculated for each intervention, the mean value is determined for each domain, and the overall ambition and success of the NAMA calculated as the mean value over all domains. The applied formula are shown as follows:  </t>
  </si>
  <si>
    <t>The more the better</t>
  </si>
  <si>
    <t>The fewer the better</t>
  </si>
  <si>
    <t>Baseline = 0</t>
  </si>
  <si>
    <r>
      <t>NAI</t>
    </r>
    <r>
      <rPr>
        <b/>
        <sz val="9"/>
        <color indexed="8"/>
        <rFont val="Calibri"/>
        <family val="2"/>
      </rPr>
      <t>est</t>
    </r>
    <r>
      <rPr>
        <b/>
        <sz val="11"/>
        <color indexed="8"/>
        <rFont val="Calibri"/>
        <family val="2"/>
      </rPr>
      <t xml:space="preserve"> </t>
    </r>
    <r>
      <rPr>
        <b/>
        <sz val="12"/>
        <color indexed="8"/>
        <rFont val="Calibri"/>
        <family val="2"/>
      </rPr>
      <t>=</t>
    </r>
  </si>
  <si>
    <r>
      <t>NAI</t>
    </r>
    <r>
      <rPr>
        <b/>
        <sz val="9"/>
        <color indexed="8"/>
        <rFont val="Calibri"/>
        <family val="2"/>
      </rPr>
      <t>ex-post</t>
    </r>
    <r>
      <rPr>
        <b/>
        <sz val="8"/>
        <color indexed="8"/>
        <rFont val="Calibri"/>
        <family val="2"/>
      </rPr>
      <t xml:space="preserve"> </t>
    </r>
    <r>
      <rPr>
        <b/>
        <sz val="12"/>
        <color indexed="8"/>
        <rFont val="Calibri"/>
        <family val="2"/>
      </rPr>
      <t>=</t>
    </r>
  </si>
  <si>
    <t>Evaluation of Project =</t>
  </si>
  <si>
    <t>Whereas:</t>
  </si>
  <si>
    <r>
      <t>V</t>
    </r>
    <r>
      <rPr>
        <b/>
        <sz val="9"/>
        <color indexed="8"/>
        <rFont val="Calibri"/>
        <family val="2"/>
      </rPr>
      <t>basic</t>
    </r>
    <r>
      <rPr>
        <b/>
        <sz val="12"/>
        <color indexed="8"/>
        <rFont val="Calibri"/>
        <family val="2"/>
      </rPr>
      <t>:</t>
    </r>
  </si>
  <si>
    <r>
      <t>V</t>
    </r>
    <r>
      <rPr>
        <b/>
        <sz val="9"/>
        <color indexed="8"/>
        <rFont val="Calibri"/>
        <family val="2"/>
      </rPr>
      <t>est</t>
    </r>
    <r>
      <rPr>
        <b/>
        <sz val="12"/>
        <color indexed="8"/>
        <rFont val="Calibri"/>
        <family val="2"/>
      </rPr>
      <t>:</t>
    </r>
  </si>
  <si>
    <t>Estimated Target-Value</t>
  </si>
  <si>
    <r>
      <t>V</t>
    </r>
    <r>
      <rPr>
        <b/>
        <sz val="9"/>
        <color indexed="8"/>
        <rFont val="Calibri"/>
        <family val="2"/>
      </rPr>
      <t>ex-post</t>
    </r>
    <r>
      <rPr>
        <b/>
        <sz val="12"/>
        <color indexed="8"/>
        <rFont val="Calibri"/>
        <family val="2"/>
      </rPr>
      <t>:</t>
    </r>
  </si>
  <si>
    <t>Monitored Intervention-Value</t>
  </si>
  <si>
    <r>
      <t>NA</t>
    </r>
    <r>
      <rPr>
        <b/>
        <sz val="14"/>
        <color indexed="8"/>
        <rFont val="Calibri"/>
        <family val="2"/>
      </rPr>
      <t>I</t>
    </r>
    <r>
      <rPr>
        <b/>
        <sz val="9"/>
        <color indexed="8"/>
        <rFont val="Calibri"/>
        <family val="2"/>
      </rPr>
      <t>est</t>
    </r>
    <r>
      <rPr>
        <b/>
        <sz val="12"/>
        <color indexed="8"/>
        <rFont val="Calibri"/>
        <family val="2"/>
      </rPr>
      <t>:</t>
    </r>
  </si>
  <si>
    <t>Estimated NAI (ex ante)</t>
  </si>
  <si>
    <r>
      <t>NAI</t>
    </r>
    <r>
      <rPr>
        <b/>
        <sz val="9"/>
        <color indexed="8"/>
        <rFont val="Calibri"/>
        <family val="2"/>
      </rPr>
      <t>ex-post</t>
    </r>
    <r>
      <rPr>
        <b/>
        <sz val="12"/>
        <color indexed="8"/>
        <rFont val="Calibri"/>
        <family val="2"/>
      </rPr>
      <t>:</t>
    </r>
  </si>
  <si>
    <t>Monitored NAI (ex-post)</t>
  </si>
  <si>
    <t>Different domains are identified for sustainable development.  International organizations broadly use the three famous pillars: environment, social and economic for classification of SD benefits. However, couple of indicators always have a dual effect on either of these pillars ( For example women empowerment will have effect both on social and economic domain), therefore, it becomes necessary to classify them into another pillar (pillar is being replaced by Domain in this tool) for easy and consistent reporting. The fourth domain was called "Development and Growth" This domain will be used to classify all the overlapping indicators.</t>
  </si>
  <si>
    <t>New break up of SD domains are as below:</t>
  </si>
  <si>
    <t xml:space="preserve">Target value estimated (ex-ante) </t>
  </si>
  <si>
    <t>Intervention Value monitored (ex-post)</t>
  </si>
  <si>
    <t xml:space="preserve">NAIs estimated      (ex-ante) </t>
  </si>
  <si>
    <t>NAIs monitored          (ex-post)</t>
  </si>
  <si>
    <t>Evaluation of     Project Success</t>
  </si>
  <si>
    <t>TOTAL AVERAGE:</t>
  </si>
  <si>
    <t>Sustainable Development Evaluation Tool for Vanuatu's NAMA on Rural Electrification with Renewable Energy</t>
  </si>
  <si>
    <t>Rural Electrification in Vanuatu</t>
  </si>
  <si>
    <t>Vanuatu</t>
  </si>
  <si>
    <t>Intervention 1 - Micro grids</t>
  </si>
  <si>
    <t xml:space="preserve">New micro grids will be installed based on renewables (mainly focusing on solar PV). Back-up power supply is envisaged to be provided by batteries (preferred) and/or diesel generators. </t>
  </si>
  <si>
    <t>Intervention 2 - Grid extension</t>
  </si>
  <si>
    <t xml:space="preserve">The existing grids on the main islands in Vanuatu (Port Vila, Luganville, Malekula and Tanna) and smaller distribution networks in Banks Islands, Ambae and Maewo form the basis for grid extensions to households, public institutions and tourism/commercial consumers in the proximity of lines. The connection of new consumers will lead to emission reductions as electricity generated from the grid will be less carbon-intensive than energy sources traditionally relied on at the household level. </t>
  </si>
  <si>
    <t>no</t>
  </si>
  <si>
    <t>Reduced indoor pollution</t>
  </si>
  <si>
    <t xml:space="preserve">The NAMA will reduce consumption of kerosene/paraffin in lanterns which are associated with severe indoor air pollution of soot and noxious fumes. 
</t>
  </si>
  <si>
    <t>Improvement of health and health care conditions</t>
  </si>
  <si>
    <t>The NAMA will improve health of people by avoiding burning kerosene/paraffin, which causes severe indoor air pollution by emitting noxious fumes and soot. Kerosene lighting is extremely hazardous and is responsible for many burns and deaths.
It will also improve healthcare conditions by providing lighting and refrigeration  for health centers.</t>
  </si>
  <si>
    <t xml:space="preserve">Yes </t>
  </si>
  <si>
    <t>Poverty reduction</t>
  </si>
  <si>
    <t>The NAMA will improve light conditions allowing children to study at home, which has a significant impact on improving children education in rural families and their future employability. 
Kerosene/paraffin lighting is extremely hazardous and is responsible for loss of property through fire, as well as many burns and deaths. 
Allow for the implementation of safety measures such as street lighting, security lighting, remote alarm systems, electric fences, road signs, etc.,. 
Prevent loss of food thanks to opportunity to install refrigeration appliances. Promote better food processing, adding value to the agricultural products (e.g. processing of fish catch).                                                                                Promote creation of new income-generating activities thanks to electricity for lighting and running the machines.</t>
  </si>
  <si>
    <t xml:space="preserve">Improved Productivity and economic diversification </t>
  </si>
  <si>
    <t xml:space="preserve">With a better light source, also adults may pursue their productive activities in the house beyond nightfall. Fuels are very expensive in Vanuatu due to the geographical situation (island, no own fossil fuel sources). The implementation of the NAMA will make people less dependent on the kerosene/paraffin and remove the burden of and save the time for obtaining the fuel. </t>
  </si>
  <si>
    <t xml:space="preserve"> People less dependent on fossil fuels, having access to RE electricity</t>
  </si>
  <si>
    <t>Energy plays a critical role in economic development and poverty alleviation. In the absence of reliable grid electricity, people depend mostly on diesel generators and kerosene/parafin lamps for lighting. In Vanuatu,  fuels are expensive and difficult to obtain. The implementation of the NAMA will make people less dependent on expensive fuels and eliminates the need obtaining the fuel.</t>
  </si>
  <si>
    <t>Better learning conditions</t>
  </si>
  <si>
    <t>Enhance education by allowing studying beyond daylight, both for the children and for adults. Creating opportunity for  the adults for additional/informal education  (distance learning, e-courses) thanks to internet connection.  Introducing better learning conditions to schools, such as computer facilities, internet and distance learning if there is a lack of teachers.</t>
  </si>
  <si>
    <t>More jobs to women</t>
  </si>
  <si>
    <t>The NAMA will create opportunities for new income-generating activities for women and women associations, e.g. handicrafts, hair-dressers, small shops, sewing workshops, etc.</t>
  </si>
  <si>
    <t>Improved energy security</t>
  </si>
  <si>
    <t>The NAMA will enable use of the local energy sources, independent on the geo-political situation.</t>
  </si>
  <si>
    <t>Increased knowledge sharing and capacity among rural communities</t>
  </si>
  <si>
    <t xml:space="preserve">The NAMA will provide capacity building on mini-grids for grid operators and community staff. The NAMA will raise awareness and engage capacity building amongst the locals for operation and maintenance of the micro-grids. </t>
  </si>
  <si>
    <t xml:space="preserve">Enhanced productivity, efficiency, more business opportunities     Expenditures for electricity </t>
  </si>
  <si>
    <t xml:space="preserve">The NAMA will foster productivity, increase production efficiency and production time, enable added value activities and encourage new income-generating activities.  The generation of income would enhance economic growth and provide the means to afford electricity
</t>
  </si>
  <si>
    <t xml:space="preserve">No </t>
  </si>
  <si>
    <t xml:space="preserve">The implementation of the NAMA will require the use of several local/national entities for: RET supply and installation, mini-grid operation, entry survey, awareness rasing,  marketing, accounting                                    </t>
  </si>
  <si>
    <t>Reduce indoor pollution</t>
  </si>
  <si>
    <t>Improvement of health</t>
  </si>
  <si>
    <t xml:space="preserve">Enhance productivity, efficiency, more business opportunities     Expenditures for electricity </t>
  </si>
  <si>
    <t>Number of health clinics electrified</t>
  </si>
  <si>
    <t>Number of health clinics</t>
  </si>
  <si>
    <t>Number of households electrified</t>
  </si>
  <si>
    <t>Number of households</t>
  </si>
  <si>
    <t>clinics</t>
  </si>
  <si>
    <t>household</t>
  </si>
  <si>
    <t>People with access to RE electricity</t>
  </si>
  <si>
    <t>Number of schools electrified</t>
  </si>
  <si>
    <t>Number of schools</t>
  </si>
  <si>
    <t>Number of new women enterprises</t>
  </si>
  <si>
    <t>Number of new women's enterprises</t>
  </si>
  <si>
    <t>women enterprises</t>
  </si>
  <si>
    <t>New income-generating activities (businesses )</t>
  </si>
  <si>
    <t>Number of new entrepreneurs</t>
  </si>
  <si>
    <t>Number of new jobs (total)</t>
  </si>
  <si>
    <t>Number of new jobs created (total)</t>
  </si>
  <si>
    <t>Number of new jobs for women</t>
  </si>
  <si>
    <t>Households having access to electricity services</t>
  </si>
  <si>
    <t>People having access to electricity</t>
  </si>
  <si>
    <t>People with access to electricity services</t>
  </si>
  <si>
    <t xml:space="preserve">Number of new women enterprises </t>
  </si>
  <si>
    <t>Number of women entrepreneurs</t>
  </si>
  <si>
    <t>People with new income-generating activities (businesses )</t>
  </si>
  <si>
    <t>jobs</t>
  </si>
  <si>
    <t>Villages per intervention</t>
  </si>
  <si>
    <t>Number of households per intervention</t>
  </si>
  <si>
    <t>Number of women users</t>
  </si>
  <si>
    <t>person</t>
  </si>
  <si>
    <t>school</t>
  </si>
  <si>
    <t>Number of womens enterprises</t>
  </si>
  <si>
    <t>enterprises</t>
  </si>
  <si>
    <t>People with new income generating activities</t>
  </si>
  <si>
    <t>women</t>
  </si>
  <si>
    <t>People with access to RE electricity services</t>
  </si>
  <si>
    <t>entrepreneurs</t>
  </si>
  <si>
    <t>entreprises</t>
  </si>
  <si>
    <t>Health</t>
  </si>
  <si>
    <t>Intervention Implementer</t>
  </si>
  <si>
    <t>Livelihood of the poor, poverty alleviation, peace</t>
  </si>
  <si>
    <t>Growth and development</t>
  </si>
  <si>
    <t>HH survey / National census</t>
  </si>
  <si>
    <t xml:space="preserve">Job Creation (number of men and women employed)
</t>
  </si>
  <si>
    <t xml:space="preserve">Income generation/expenditure reduction/Balance of payments
</t>
  </si>
  <si>
    <t xml:space="preserve">Livelihood of poor, poverty alleviation, peace
</t>
  </si>
  <si>
    <t xml:space="preserve">Access to clean and sustainable energy
</t>
  </si>
  <si>
    <t xml:space="preserve">Empowerment of women
</t>
  </si>
  <si>
    <t>Domain Average:</t>
  </si>
  <si>
    <t>End Hunger, achieve food security and improved nutrition and promote sustainable agriculture</t>
  </si>
  <si>
    <t>Attain healthy lives and promote well-being for all at all ages</t>
  </si>
  <si>
    <t>Achieve gender equality and empower all women and girls</t>
  </si>
  <si>
    <t>Ensure access to water and sanitation for all</t>
  </si>
  <si>
    <t>Ensure access to affordable, reliable, sustainable and modern energy for all</t>
  </si>
  <si>
    <t>Promote inclusive and sustainable economic growth, employment and decent work for all</t>
  </si>
  <si>
    <t>Build resilient infrastructure, promote sustainable industrialization and foster innovation</t>
  </si>
  <si>
    <t>Make cities inclusive, safe, resilient and sustainable</t>
  </si>
  <si>
    <t>Ensure sustainable consumption and production patterns</t>
  </si>
  <si>
    <t>Take urgen action to combat climate change and its impacts</t>
  </si>
  <si>
    <t>Conserve and sustainably use the oceans, seas and marine resources</t>
  </si>
  <si>
    <t>Sustainably manage forests, combat desertification, halt and reverse land degradation, halt biodiversity loss</t>
  </si>
  <si>
    <t>Promote just, peaceful and inclusive societies</t>
  </si>
  <si>
    <t>Revitalize the global partnership for sustainable development</t>
  </si>
  <si>
    <t>Goal    Number</t>
  </si>
  <si>
    <t>GOAL 1</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</si>
  <si>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</si>
  <si>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</si>
  <si>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</si>
  <si>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particularly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</si>
  <si>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</si>
  <si>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GOAL 2</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</si>
  <si>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</si>
  <si>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five years of age, and address the nutritional needs of adolescent girls, pregnant and lactating women, and older persons</t>
  </si>
  <si>
    <t>2.3 by 2030 double the agricultural productivity and the incomes of small-scale food producers, particularly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</si>
  <si>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</si>
  <si>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genetic diversity of seeds, cultivated plants, farmed and domesticated animals and their related wild species, including through soundly managed and diversified seed and plant banks at national, regional and international levels, and promote access to and fair and equitable sharing of benefits arising from the utilization of genetic resources and associated traditional knowledge as internationally agreed</t>
  </si>
  <si>
    <t>GOAL 3</t>
  </si>
  <si>
    <t>3.1 by 2030 reduce the global maternal mortality ratio to less than 70 per 100,000 live births</t>
  </si>
  <si>
    <t>3.2 by 2030 end preventable deaths of newborns and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</si>
  <si>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</si>
  <si>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</si>
  <si>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</si>
  <si>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</si>
  <si>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 care services, including for family planning, information and education, and the integration of reproductive health into national strategies and programmes</t>
  </si>
  <si>
    <t>3.8 achieve universal health coverage, including financial risk protection, access to quality essential health care services, and access to safe, effective, quality, and affordable essential medicines and vaccines for all</t>
  </si>
  <si>
    <t>3.9 by 2030 substantially reduce the number of deaths and illnesses from hazardous chemicals and air, water, and soil pollution and contamination</t>
  </si>
  <si>
    <t>GOAL 4</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</si>
  <si>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</si>
  <si>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</si>
  <si>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</si>
  <si>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</si>
  <si>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</si>
  <si>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at a substantial propotion of adults, both men and women, achieve literacy and numeracy</t>
  </si>
  <si>
    <t>4.7 by 2030 ensure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</si>
  <si>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</si>
  <si>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GOAL 5</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</si>
  <si>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</si>
  <si>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</si>
  <si>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mutilations</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</si>
  <si>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</si>
  <si>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</si>
  <si>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</si>
  <si>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GOAL 6</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</si>
  <si>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</si>
  <si>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</si>
  <si>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</si>
  <si>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</si>
  <si>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</si>
  <si>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</si>
  <si>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6.b support and strengthen the participation of local communities for improving water and sanitation management</t>
  </si>
  <si>
    <t>GOAL 7</t>
  </si>
  <si>
    <t>7.1 by 2030, ensure universal access to affordable, reliable, and modern energy services</t>
  </si>
  <si>
    <t xml:space="preserve">7.2 by 2030, increase substantially the share of renewable energy in the global energy mix </t>
  </si>
  <si>
    <t>7.3 by 2030, double the global rate of improvement in energy efficiency</t>
  </si>
  <si>
    <t>GOAL 8</t>
  </si>
  <si>
    <t>8.1 sustain per capita economic growth in accordance with national circumstances, and in particular at least 7 per cent GDP growth per annum in the least-developed countries</t>
  </si>
  <si>
    <t>8.2 achieve higher levels of economic productivity through diversification, technological upgrading and innovation, including through a focus on high value added and labour-intensive sectors</t>
  </si>
  <si>
    <t>8.3 promote development-oriented policies that support productive activities, decent job creation, entrepreneurship, creativity and innovation, and encourage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</si>
  <si>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</si>
  <si>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</si>
  <si>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</si>
  <si>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</si>
  <si>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8.8 protect labour rights and promote safe and secure working environments of all workers, including migrant workers, particularly women migrants, and those in precarious employment</t>
  </si>
  <si>
    <t>8.9 by 2030 devise and implement policies to promote sustainable tourism which creates jobs, promotes local culture and products</t>
  </si>
  <si>
    <t>8.10 strengthen the capacity of domestic financial institutions to encourage and to expand access to banking, insurance and financial services for all</t>
  </si>
  <si>
    <t>GOAL 9</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</si>
  <si>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</si>
  <si>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GDP in line with national circumstances, and double its share in LDCs</t>
  </si>
  <si>
    <t>9.3 increase the access of small-scale industrial and other enterprises, particularly in developing countries, to financial services including affordable credit and their integration into value chains and markets</t>
  </si>
  <si>
    <t>9.4 by 2030 upgrade infrastructure and retrofit industries to make them sustainable, with increased resource use efficiency and greater adoption of clean and environmentally sound technologies and industrial processes, all countries taking action in accordance with their respective capabilities</t>
  </si>
  <si>
    <t>9.5 enhance scientific research, upgrade the technological capabilities of industrial sectors in all countries, particularly developing countries, including by 2030 encouraging innovation and increasing the number of research and development  per one million people and public and private research and development spending</t>
  </si>
  <si>
    <t>GOAL 10</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</si>
  <si>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</si>
  <si>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</si>
  <si>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through eliminating discriminatory laws, policies and practices and promoting appropriate legislation, policies and actions in this regard</t>
  </si>
  <si>
    <t>10.4 adopt policies especially fiscal, wage, and social protection policies and progressively achieve greater equality</t>
  </si>
  <si>
    <t>10.5 improve regulation and monitoring of global financial markets and institutions and strengthen implementation of such regulations</t>
  </si>
  <si>
    <t>10.6 ensure enhanced representation and voice of developing countries in decision making in global international economic and financial institutions in order to deliver more effective, credible, accountable and legitimate institutions</t>
  </si>
  <si>
    <t>10.7 facilitate orderly, safe, regular and responsible migration and mobility of people, including through implementation of planned and well-managed migration policies</t>
  </si>
  <si>
    <t>GOAL 11</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</si>
  <si>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</si>
  <si>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</si>
  <si>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capacities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</si>
  <si>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</si>
  <si>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GDP caused by disasters, including water-related disasters, with a focus on protecting the poor and people in vulnerable situations</t>
  </si>
  <si>
    <t>11.6 by 2030, reduce the adverse per capita environmental impact of cities, including by paying special attention to air quality, municipal and other waste management</t>
  </si>
  <si>
    <t>11.7 by 2030, provide universal access to safe, inclusive and accessible, green and public spaces, particularly for women and children, older persons and persons with disabilities</t>
  </si>
  <si>
    <t>GOAL 12</t>
  </si>
  <si>
    <t>12.1 implement the 10-Year Framework of Programmes on sustainable consumption and production, all countries taking action, with developed countries taking the lead, taking into account the development and capabilities of developing countries</t>
  </si>
  <si>
    <t>12.2 by 2030 achieve sustainable management and efficient use of natural resources</t>
  </si>
  <si>
    <t>12.3 by 2030 halve per capita global food waste at the retail and consumer levels, and reduce food losses along production and supply chains including post-harvest losses</t>
  </si>
  <si>
    <t>12.4 by 2020 achieve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</si>
  <si>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</si>
  <si>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</si>
  <si>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</si>
  <si>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</si>
  <si>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GOAL 13</t>
  </si>
  <si>
    <t>13.1 strengthen resilience and adaptive capacity to climate related hazards and natural disasters in all countries</t>
  </si>
  <si>
    <t>13.2 integrate climate change measures into national policies, strategies, and planning</t>
  </si>
  <si>
    <t>13.3 improve education, awareness raising and human and institutional capacity on climate change mitigation, adaptation, impact reduction, and early warning</t>
  </si>
  <si>
    <t>GOAL 14</t>
  </si>
  <si>
    <t>14.1 by 2025, prevent and significantly reduce marine pollution of all kinds, particularly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</si>
  <si>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</si>
  <si>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</si>
  <si>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</si>
  <si>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best available scientific information</t>
  </si>
  <si>
    <t>14.6 by 2020, prohibit certain forms of fisheries subsidies which contribute to overcapacity and overfishing, and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WTO fisheries subsidies negotiation *</t>
  </si>
  <si>
    <t>14.7 by 2030 increase the economic benefits to SIDS and LDCs from the sustainable use of marine resources, including through sustainable management of fisheries, aquaculture and tourism</t>
  </si>
  <si>
    <t>GOAL 15</t>
  </si>
  <si>
    <t>15.1 by 2020 ensure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</si>
  <si>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increase afforestation and reforestation globally</t>
  </si>
  <si>
    <t>15.3 by 2020, combat desertification, and restore degraded land and soil, including land affected by desertification, drought and floods, and strive to achieve a land-degradation neutral world</t>
  </si>
  <si>
    <t>15.4 by 2030 ensure the conservation of mountain ecosystems, including their biodiversity, in order to enhance their capacity to provide benefits which are essential for sustainable development</t>
  </si>
  <si>
    <t>15.5 take urgent and significant action to reduce degradation of natural habitat,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</si>
  <si>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</si>
  <si>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</si>
  <si>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</si>
  <si>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ecosystems and biodiversity values into national and local planning, development processes and poverty reduction strategies, and accounts</t>
  </si>
  <si>
    <t>15.a mobilize and significantly increase financial resources from all sources to conserve and sustainably use biodiversity and ecosystems</t>
  </si>
  <si>
    <t>15.b mobilize significantly resources from all sources and at all levels to finance sustainable forest management, and provide adequate incentives to developing countries to advance sustainable forest management, including for conservation and reforestation</t>
  </si>
  <si>
    <t>15.c enhance global support to efforts to combat poaching and trafficking of protected species, including by increasing the capacity of local communities to pursue sustainable livelihood opportunities</t>
  </si>
  <si>
    <t>GOAL 16</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</si>
  <si>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</si>
  <si>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</si>
  <si>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</si>
  <si>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recovery and return of stolen assets, and combat all forms of organized crime</t>
  </si>
  <si>
    <t>16.5 substantially reduce corruption and bribery in all its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</si>
  <si>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</si>
  <si>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</si>
  <si>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</si>
  <si>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</si>
  <si>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</si>
  <si>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capacities at all levels, in particular in developing countries, to prevent violence and combat terrorism and crime</t>
  </si>
  <si>
    <t>16.b promote and enforce non-discriminatory laws and policies for sustainable development</t>
  </si>
  <si>
    <t>GOAL 17</t>
  </si>
  <si>
    <t>Finance</t>
  </si>
  <si>
    <t>17.1 strengthen domestic resource mobilization, including through international support to developing countries to improve domestic capacity for tax and other revenue collection</t>
  </si>
  <si>
    <t>17.2 developed countries to implement fully their ODA commitments, including the commitment by many developed countries to achieve the target of 0.7 per cent of ODA/GNI to developing countries and 0.15 to 0.20 er cent of ODA/GNI to LDCs; ODA providers are encouraged to consider setting a target to provide at least 0.20 per cent of ODA/GNI to LDCs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</si>
  <si>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</si>
  <si>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</si>
  <si>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LDCs</t>
  </si>
  <si>
    <t>Technology</t>
  </si>
  <si>
    <t xml:space="preserve">17.6 enhance North-South, South-South and triangular regional and international cooperation on and access to science, technology and innovation, and enhance knowledge sharing on mutually agreed terms, including through improved coordination among existing mechanisms, in particular at the UN level, and through a global technology facilitation mechanism </t>
  </si>
  <si>
    <t>17.7 promote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</si>
  <si>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 building mechanism for LDCs by 2017, and enhance the use of enabling technologies in particular ICT</t>
  </si>
  <si>
    <t>17.9 enhance international support for implementing effective and targeted capacity building in developing countries to support national plans to implement all the sustainable development goals, including through North-South, South-South, and triangular cooperation</t>
  </si>
  <si>
    <t>Trade</t>
  </si>
  <si>
    <t>17.10 promote a universal, rules-based, open, non-discriminatory and equitable multilateral trading system under the WTO including through the conclusion of negotiations within its Doha Development Agenda</t>
  </si>
  <si>
    <t>17.11 significantly increase the exports of developing countries, in particular with a view to doubling the LDC share of global exports by 2020</t>
  </si>
  <si>
    <t>17.12 realize timely implementation of duty-free, quota-free market access on a lasting basis for all LDCs consistent with WTO decisions, including by ensuring that preferential rules of origin applicable to imports from LDCs are transparent and simple, and contribute to facilitating market access</t>
  </si>
  <si>
    <t>Systemic issues</t>
  </si>
  <si>
    <t>Policy and institutional coherence</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</si>
  <si>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</si>
  <si>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</si>
  <si>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</si>
  <si>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Multi-stakeholder partnerships</t>
  </si>
  <si>
    <t>17.16 enhance the global partnership for sustainable development, complemented by multi-stakeholder partnerships that mobilize and share knowledge, expertise, technology and financial resources to support the achievement of sustainable development goals in all countries, particularly developing countries</t>
  </si>
  <si>
    <t>17.17 encourage and promote effective public, public-private, and civil society partnerships, building on the experience and resourcing strategies of partnerships</t>
  </si>
  <si>
    <t>Data, monitoring and accountability</t>
  </si>
  <si>
    <t>17.18 by 2020, enhance capacity building support to developing countries, including for LDCs and SIDS,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</si>
  <si>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GDP, and support statistical capacity building in developing countries</t>
  </si>
  <si>
    <t>1.a ensure significant mobilization of resources from a variety of sources, including through enhanced development cooperation to provide adequate and predictable means for developing countries, in particular LDCs, to implement programmes and policies to end poverty in all its dimensions</t>
  </si>
  <si>
    <t>1.b create sound policy frameworks, at national, regional and international levels, based on pro-poor and gender-sensitive development strategies to support accelerated investments in poverty eradication actions</t>
  </si>
  <si>
    <t>2.a correct and prevent trade restrictions and distortions in world agricultural markets including by the parallel elimination of all forms of agricultural export subsidies and all export measures with equivalent effect, in accordance with the mandate of the Doha Development Round</t>
  </si>
  <si>
    <t>2.b adopt measures to ensure the proper functioning of food commodity markets and their derivatives, and facilitate timely access to market information, including on food reserves, in order to help limit extreme food price volatility</t>
  </si>
  <si>
    <t>3.a strengthen implementation of the World Health Organization Framework Convention on Tobacco Control in all countries, as appropriate</t>
  </si>
  <si>
    <t>3.b support research and development of vaccines and medicines for the communicable and non-communicable diseases that primarily affect developing countries, provide access to affordable essential medicines and vaccines, in accordance with the Doha Declaration and theTRIPS Agreement and Public Health, which affirms the right of developing countries to use to the full the provisions in the Agreement on Trade Related Aspects of Intellectual Property Rights regarding flexibilities to protect public health and, in particular, provide access to medicines for all</t>
  </si>
  <si>
    <t>3.c substantially increase health financing and the recruitment, development and training and retention of the health workforce in developing countries, especially in LDCs and SIDS</t>
  </si>
  <si>
    <t>3.d strengthen the capacity of all countries, particularly developing countries, for early warning, risk reduction, and management of national and global health risks</t>
  </si>
  <si>
    <t>4.b by 2020 substantially expand globally the number of scholarships available to developing countries in particular LDCs, SIDS and African countries for enrolment in higher education, including vocational training, ICT, technical, engineering and scientific programmes in developed countries and other developing countries</t>
  </si>
  <si>
    <t>4.c by 2030 substantially increase the supply of qualified teachers, including through international cooperation for teacher training in developing countries, especially LDCs and SIDS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</si>
  <si>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</si>
  <si>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technologies, in particular ICT, to promote the empowerment of women</t>
  </si>
  <si>
    <t>5.c adopt and strengthen sound policies and enforceable legislation for the promotion of gender equality and the empowerment of all women and girls at all levels</t>
  </si>
  <si>
    <t>6.a by 2030, expand international cooperation and capacity-building support to developing countries in water and sanitation related activities and programmes, including water harvesting, desalination, water efficiency, wastewater treatment, recycling and reuse technologies</t>
  </si>
  <si>
    <t>7.a by 2030 enhance international cooperation to facilitate access to clean energy research and technology, including renewable energy, energy efficiency, and advanced and cleaner fossil fuel technology, and promote investment in energy infrastructure and clean energy technologies</t>
  </si>
  <si>
    <t xml:space="preserve">7.b by 2030 expand infrastructure and upgrade technology for supplying modern and sustainable energy services for all in developing countries, in particular LDCs, SIDS, and land-locked developing countries, in accordance with their respective programmes of support </t>
  </si>
  <si>
    <t>8.a increase Aid for Trade support for developing countries, in particular LDCs, including through the Enhanced Integrated Framework for Trade-Related Technical Assistance to  LDCs</t>
  </si>
  <si>
    <t>8.b by 2020 develop and operationalize a global strategy for youth employment and implement the Global Jobs Pact of the International Labour Organization</t>
  </si>
  <si>
    <t>9.a facilitate sustainable and resilient infrastructure development in developing countries through enhanced financial, technological and technical support to African countries, LDCs, LLDCs and SIDS</t>
  </si>
  <si>
    <t>9.b support domestic technology development, research and innovation in developing countries including by ensuring a conducive policy environment for inter alia industrial diversification and value addition to commodities</t>
  </si>
  <si>
    <t>9.c significantly increase access to ICT and strive to provide universal and affordable access to internet in LDCs by 2020</t>
  </si>
  <si>
    <t>10.a implement the principle of special and differential treatment for developing countries, in particular least developed countries, in accordance with WTO agreements</t>
  </si>
  <si>
    <t>10.b encourage ODA and financial flows, including foreign direct investment, to states where the need is greatest, in particular LDCs, African countries, SIDS, and LLDCs, in accordance with their national plans and programmes</t>
  </si>
  <si>
    <t>10.c by 2030, reduce to less than 3 per cent the transaction costs of migrant remittances and eliminate remittance corridors with costs higher than 5 per cent</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</si>
  <si>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</si>
  <si>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develop and implement in line with the Sendai Framework for Disaster Risk Reduction 2015-2030, holistic disaster risk management at all levels</t>
  </si>
  <si>
    <t>11.c support least developed countries, including through financial and technical assistance, for sustainable and resilient buildings utilizing local materials</t>
  </si>
  <si>
    <t>12.a support developing countries to strengthen their scientific and technological capacity to move towards more sustainable patterns of consumption and production</t>
  </si>
  <si>
    <t>12.b develop and implement tools to monitor sustainable development impacts for sustainable tourism which creates jobs, promotes local culture and products</t>
  </si>
  <si>
    <t>12.c 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</si>
  <si>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13.a implement the commitment undertaken by developed country Parties to the UNFCCC to a goal of mobilizing jointly USD100 billion annually by 2020 from all sources to address the needs of developing countries in the context of meaningful mitigation actions and transparency on implementation and fully operationalize the Green Climate Fund through its capitalization as soon as possible</t>
  </si>
  <si>
    <t xml:space="preserve">13.b Promote mechanisms for raising capacities for effective climate change related planning and management, in LDCs, including focusing on women, youth, local and marginalized communities         </t>
  </si>
  <si>
    <t>14.a increase scientific knowledge, develop research capacities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SIDS and LDCs</t>
  </si>
  <si>
    <t>14.b provide access of small-scale artisanal fishers to marine resources and markets</t>
  </si>
  <si>
    <t>14.c enhance the conversation and sustainable use of oceans and their resources by implementing international law, as reflected in UNCLOS, which provides the legal framework for the conversation and sustainable use of oceans and their resources as recalled in paragraph 158 of the Future We Want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</si>
</sst>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CHF&quot;#,##0_);\(&quot;CHF&quot;#,##0\)"/>
    <numFmt numFmtId="173" formatCode="&quot;CHF&quot;#,##0_);[Red]\(&quot;CHF&quot;#,##0\)"/>
    <numFmt numFmtId="174" formatCode="&quot;CHF&quot;#,##0.00_);\(&quot;CHF&quot;#,##0.00\)"/>
    <numFmt numFmtId="175" formatCode="&quot;CHF&quot;#,##0.00_);[Red]\(&quot;CHF&quot;#,##0.00\)"/>
    <numFmt numFmtId="176" formatCode="_(&quot;CHF&quot;* #,##0_);_(&quot;CHF&quot;* \(#,##0\);_(&quot;CHF&quot;* &quot;-&quot;_);_(@_)"/>
    <numFmt numFmtId="177" formatCode="_(&quot;CHF&quot;* #,##0.00_);_(&quot;CHF&quot;* \(#,##0.00\);_(&quot;CHF&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0"/>
    <numFmt numFmtId="185" formatCode="00000"/>
    <numFmt numFmtId="186" formatCode="_(* #,##0_);_(* \(#,##0\);_(* &quot;-&quot;??_);_(@_)"/>
    <numFmt numFmtId="187" formatCode="&quot;Ja&quot;;&quot;Ja&quot;;&quot;Nein&quot;"/>
    <numFmt numFmtId="188" formatCode="&quot;Wahr&quot;;&quot;Wahr&quot;;&quot;Falsch&quot;"/>
    <numFmt numFmtId="189" formatCode="&quot;Ein&quot;;&quot;Ein&quot;;&quot;Aus&quot;"/>
    <numFmt numFmtId="190" formatCode="[$€-2]\ #,##0.00_);[Red]\([$€-2]\ #,##0.00\)"/>
    <numFmt numFmtId="191" formatCode="_(* #,##0.0_);_(* \(#,##0.0\);_(* &quot;-&quot;??_);_(@_)"/>
    <numFmt numFmtId="192" formatCode="0.0%"/>
    <numFmt numFmtId="193" formatCode="&quot;€&quot;\ #,##0"/>
    <numFmt numFmtId="194" formatCode="&quot;Yes&quot;;&quot;Yes&quot;;&quot;No&quot;"/>
    <numFmt numFmtId="195" formatCode="&quot;True&quot;;&quot;True&quot;;&quot;False&quot;"/>
    <numFmt numFmtId="196" formatCode="&quot;On&quot;;&quot;On&quot;;&quot;Off&quot;"/>
  </numFmts>
  <fonts count="86">
    <font>
      <sz val="12"/>
      <color theme="1"/>
      <name val="Franklin Gothic Book"/>
      <family val="2"/>
    </font>
    <font>
      <sz val="12"/>
      <color indexed="8"/>
      <name val="Franklin Gothic Book"/>
      <family val="2"/>
    </font>
    <font>
      <sz val="12"/>
      <color indexed="8"/>
      <name val="Calibri"/>
      <family val="2"/>
    </font>
    <font>
      <b/>
      <sz val="12"/>
      <color indexed="8"/>
      <name val="Calibri"/>
      <family val="2"/>
    </font>
    <font>
      <b/>
      <sz val="12"/>
      <name val="Calibri"/>
      <family val="2"/>
    </font>
    <font>
      <sz val="10"/>
      <name val="Calibri"/>
      <family val="2"/>
    </font>
    <font>
      <sz val="12"/>
      <name val="Calibri"/>
      <family val="2"/>
    </font>
    <font>
      <sz val="12"/>
      <color indexed="18"/>
      <name val="Calibri"/>
      <family val="2"/>
    </font>
    <font>
      <b/>
      <sz val="10"/>
      <name val="Calibri"/>
      <family val="2"/>
    </font>
    <font>
      <b/>
      <sz val="14"/>
      <color indexed="8"/>
      <name val="Calibri"/>
      <family val="2"/>
    </font>
    <font>
      <b/>
      <sz val="9"/>
      <color indexed="8"/>
      <name val="Calibri"/>
      <family val="2"/>
    </font>
    <font>
      <b/>
      <sz val="11"/>
      <color indexed="8"/>
      <name val="Calibri"/>
      <family val="2"/>
    </font>
    <font>
      <b/>
      <sz val="8"/>
      <color indexed="8"/>
      <name val="Calibri"/>
      <family val="2"/>
    </font>
    <font>
      <b/>
      <sz val="9"/>
      <name val="Tahoma"/>
      <family val="2"/>
    </font>
    <font>
      <sz val="9"/>
      <name val="Tahoma"/>
      <family val="2"/>
    </font>
    <font>
      <sz val="12"/>
      <color indexed="9"/>
      <name val="Franklin Gothic Book"/>
      <family val="2"/>
    </font>
    <font>
      <b/>
      <sz val="12"/>
      <color indexed="63"/>
      <name val="Franklin Gothic Book"/>
      <family val="2"/>
    </font>
    <font>
      <b/>
      <sz val="12"/>
      <color indexed="52"/>
      <name val="Franklin Gothic Book"/>
      <family val="2"/>
    </font>
    <font>
      <u val="single"/>
      <sz val="12"/>
      <color indexed="55"/>
      <name val="Franklin Gothic Book"/>
      <family val="2"/>
    </font>
    <font>
      <sz val="12"/>
      <color indexed="62"/>
      <name val="Franklin Gothic Book"/>
      <family val="2"/>
    </font>
    <font>
      <b/>
      <sz val="12"/>
      <color indexed="8"/>
      <name val="Franklin Gothic Book"/>
      <family val="2"/>
    </font>
    <font>
      <i/>
      <sz val="12"/>
      <color indexed="23"/>
      <name val="Franklin Gothic Book"/>
      <family val="2"/>
    </font>
    <font>
      <sz val="12"/>
      <color indexed="17"/>
      <name val="Franklin Gothic Book"/>
      <family val="2"/>
    </font>
    <font>
      <u val="single"/>
      <sz val="12"/>
      <color indexed="23"/>
      <name val="Franklin Gothic Book"/>
      <family val="2"/>
    </font>
    <font>
      <sz val="12"/>
      <color indexed="60"/>
      <name val="Franklin Gothic Book"/>
      <family val="2"/>
    </font>
    <font>
      <sz val="12"/>
      <color indexed="14"/>
      <name val="Franklin Gothic Book"/>
      <family val="2"/>
    </font>
    <font>
      <b/>
      <sz val="18"/>
      <color indexed="63"/>
      <name val="Franklin Gothic Medium"/>
      <family val="2"/>
    </font>
    <font>
      <b/>
      <sz val="15"/>
      <color indexed="63"/>
      <name val="Franklin Gothic Book"/>
      <family val="2"/>
    </font>
    <font>
      <b/>
      <sz val="13"/>
      <color indexed="63"/>
      <name val="Franklin Gothic Book"/>
      <family val="2"/>
    </font>
    <font>
      <b/>
      <sz val="11"/>
      <color indexed="63"/>
      <name val="Franklin Gothic Book"/>
      <family val="2"/>
    </font>
    <font>
      <sz val="12"/>
      <color indexed="52"/>
      <name val="Franklin Gothic Book"/>
      <family val="2"/>
    </font>
    <font>
      <sz val="12"/>
      <color indexed="10"/>
      <name val="Franklin Gothic Book"/>
      <family val="2"/>
    </font>
    <font>
      <b/>
      <sz val="12"/>
      <color indexed="9"/>
      <name val="Franklin Gothic Book"/>
      <family val="2"/>
    </font>
    <font>
      <b/>
      <sz val="16"/>
      <color indexed="8"/>
      <name val="Calibri"/>
      <family val="2"/>
    </font>
    <font>
      <u val="single"/>
      <sz val="12"/>
      <color indexed="12"/>
      <name val="Franklin Gothic Book"/>
      <family val="2"/>
    </font>
    <font>
      <u val="single"/>
      <sz val="12"/>
      <color indexed="12"/>
      <name val="Calibri"/>
      <family val="2"/>
    </font>
    <font>
      <u val="single"/>
      <sz val="12"/>
      <color indexed="23"/>
      <name val="Calibri"/>
      <family val="2"/>
    </font>
    <font>
      <sz val="12"/>
      <color indexed="12"/>
      <name val="Calibri"/>
      <family val="2"/>
    </font>
    <font>
      <b/>
      <sz val="16"/>
      <color indexed="8"/>
      <name val="Franklin Gothic Book (Body)"/>
      <family val="0"/>
    </font>
    <font>
      <i/>
      <sz val="12"/>
      <color indexed="8"/>
      <name val="Calibri"/>
      <family val="2"/>
    </font>
    <font>
      <i/>
      <sz val="9"/>
      <color indexed="8"/>
      <name val="Calibri"/>
      <family val="2"/>
    </font>
    <font>
      <sz val="10"/>
      <color indexed="8"/>
      <name val="Calibri"/>
      <family val="2"/>
    </font>
    <font>
      <sz val="12"/>
      <color indexed="9"/>
      <name val="Calibri"/>
      <family val="2"/>
    </font>
    <font>
      <u val="single"/>
      <sz val="12"/>
      <color indexed="15"/>
      <name val="Franklin Gothic Book"/>
      <family val="2"/>
    </font>
    <font>
      <sz val="11"/>
      <color indexed="8"/>
      <name val="Franklin Gothic Book"/>
      <family val="2"/>
    </font>
    <font>
      <b/>
      <sz val="11"/>
      <color indexed="8"/>
      <name val="Franklin Gothic Book"/>
      <family val="2"/>
    </font>
    <font>
      <b/>
      <sz val="14"/>
      <color indexed="8"/>
      <name val="Franklin Gothic Book"/>
      <family val="2"/>
    </font>
    <font>
      <sz val="12"/>
      <color theme="0"/>
      <name val="Franklin Gothic Book"/>
      <family val="2"/>
    </font>
    <font>
      <sz val="12"/>
      <color rgb="FF9C0006"/>
      <name val="Franklin Gothic Book"/>
      <family val="2"/>
    </font>
    <font>
      <b/>
      <sz val="12"/>
      <color rgb="FFFA7D00"/>
      <name val="Franklin Gothic Book"/>
      <family val="2"/>
    </font>
    <font>
      <b/>
      <sz val="12"/>
      <color theme="0"/>
      <name val="Franklin Gothic Book"/>
      <family val="2"/>
    </font>
    <font>
      <i/>
      <sz val="12"/>
      <color rgb="FF7F7F7F"/>
      <name val="Franklin Gothic Book"/>
      <family val="2"/>
    </font>
    <font>
      <u val="single"/>
      <sz val="12"/>
      <color theme="11"/>
      <name val="Franklin Gothic Book"/>
      <family val="2"/>
    </font>
    <font>
      <sz val="12"/>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u val="single"/>
      <sz val="12"/>
      <color theme="10"/>
      <name val="Franklin Gothic Book"/>
      <family val="2"/>
    </font>
    <font>
      <sz val="12"/>
      <color rgb="FF3F3F76"/>
      <name val="Franklin Gothic Book"/>
      <family val="2"/>
    </font>
    <font>
      <sz val="12"/>
      <color rgb="FFFA7D00"/>
      <name val="Franklin Gothic Book"/>
      <family val="2"/>
    </font>
    <font>
      <sz val="12"/>
      <color rgb="FF9C6500"/>
      <name val="Franklin Gothic Book"/>
      <family val="2"/>
    </font>
    <font>
      <b/>
      <sz val="12"/>
      <color rgb="FF3F3F3F"/>
      <name val="Franklin Gothic Book"/>
      <family val="2"/>
    </font>
    <font>
      <b/>
      <sz val="18"/>
      <color theme="3"/>
      <name val="Franklin Gothic Medium"/>
      <family val="2"/>
    </font>
    <font>
      <b/>
      <sz val="12"/>
      <color theme="1"/>
      <name val="Franklin Gothic Book"/>
      <family val="2"/>
    </font>
    <font>
      <sz val="12"/>
      <color rgb="FFFF0000"/>
      <name val="Franklin Gothic Book"/>
      <family val="2"/>
    </font>
    <font>
      <sz val="12"/>
      <color rgb="FF000000"/>
      <name val="Calibri"/>
      <family val="2"/>
    </font>
    <font>
      <sz val="12"/>
      <color theme="1"/>
      <name val="Calibri"/>
      <family val="2"/>
    </font>
    <font>
      <b/>
      <sz val="16"/>
      <color theme="1"/>
      <name val="Calibri"/>
      <family val="2"/>
    </font>
    <font>
      <b/>
      <sz val="12"/>
      <color theme="1"/>
      <name val="Calibri"/>
      <family val="2"/>
    </font>
    <font>
      <b/>
      <sz val="14"/>
      <color theme="1"/>
      <name val="Calibri"/>
      <family val="2"/>
    </font>
    <font>
      <u val="single"/>
      <sz val="12"/>
      <color rgb="FF0000FF"/>
      <name val="Franklin Gothic Book"/>
      <family val="2"/>
    </font>
    <font>
      <u val="single"/>
      <sz val="12"/>
      <color rgb="FF0000FF"/>
      <name val="Calibri"/>
      <family val="2"/>
    </font>
    <font>
      <u val="single"/>
      <sz val="12"/>
      <color theme="10"/>
      <name val="Calibri"/>
      <family val="2"/>
    </font>
    <font>
      <sz val="12"/>
      <color rgb="FF0000FF"/>
      <name val="Calibri"/>
      <family val="2"/>
    </font>
    <font>
      <u val="single"/>
      <sz val="12"/>
      <color rgb="FF0000D4"/>
      <name val="Calibri"/>
      <family val="2"/>
    </font>
    <font>
      <b/>
      <sz val="16"/>
      <color theme="1"/>
      <name val="Franklin Gothic Book (Body)"/>
      <family val="0"/>
    </font>
    <font>
      <i/>
      <sz val="12"/>
      <color theme="1"/>
      <name val="Calibri"/>
      <family val="2"/>
    </font>
    <font>
      <i/>
      <sz val="9"/>
      <color theme="1"/>
      <name val="Calibri"/>
      <family val="2"/>
    </font>
    <font>
      <sz val="10"/>
      <color theme="1"/>
      <name val="Calibri"/>
      <family val="2"/>
    </font>
    <font>
      <sz val="12"/>
      <color theme="0"/>
      <name val="Calibri"/>
      <family val="2"/>
    </font>
    <font>
      <b/>
      <sz val="16"/>
      <color rgb="FF000000"/>
      <name val="Calibri"/>
      <family val="2"/>
    </font>
    <font>
      <u val="single"/>
      <sz val="12"/>
      <color rgb="FF0070C0"/>
      <name val="Franklin Gothic Book"/>
      <family val="2"/>
    </font>
    <font>
      <sz val="11"/>
      <color theme="1"/>
      <name val="Franklin Gothic Book"/>
      <family val="2"/>
    </font>
    <font>
      <b/>
      <sz val="11"/>
      <color theme="1"/>
      <name val="Franklin Gothic Book"/>
      <family val="2"/>
    </font>
    <font>
      <b/>
      <sz val="14"/>
      <color theme="1"/>
      <name val="Franklin Gothic Book"/>
      <family val="2"/>
    </font>
    <font>
      <b/>
      <sz val="8"/>
      <name val="Franklin Gothic Book"/>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D6CD"/>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B0A3"/>
        <bgColor indexed="64"/>
      </patternFill>
    </fill>
    <fill>
      <patternFill patternType="solid">
        <fgColor theme="5" tint="0.5999900102615356"/>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2EEE8"/>
        <bgColor indexed="64"/>
      </patternFill>
    </fill>
    <fill>
      <patternFill patternType="solid">
        <fgColor rgb="FFFFFF00"/>
        <bgColor indexed="64"/>
      </patternFill>
    </fill>
    <fill>
      <patternFill patternType="solid">
        <fgColor rgb="FFC6D1FC"/>
        <bgColor indexed="64"/>
      </patternFill>
    </fill>
    <fill>
      <patternFill patternType="solid">
        <fgColor rgb="FFC9DA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color indexed="63"/>
      </top>
      <bottom>
        <color indexed="63"/>
      </bottom>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color indexed="63"/>
      </left>
      <right style="medium"/>
      <top>
        <color indexed="63"/>
      </top>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thin"/>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thin"/>
      <right>
        <color indexed="63"/>
      </right>
      <top>
        <color indexed="63"/>
      </top>
      <bottom style="thin"/>
    </border>
    <border>
      <left style="thin">
        <color indexed="63"/>
      </left>
      <right style="thin">
        <color indexed="63"/>
      </right>
      <top style="medium"/>
      <bottom style="medium"/>
    </border>
    <border>
      <left style="thin">
        <color indexed="63"/>
      </left>
      <right style="medium"/>
      <top style="medium"/>
      <bottom style="mediu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color indexed="63"/>
      </bottom>
    </border>
    <border>
      <left style="thin"/>
      <right/>
      <top/>
      <bottom style="medium"/>
    </border>
    <border>
      <left/>
      <right style="thin"/>
      <top/>
      <bottom style="medium"/>
    </border>
    <border>
      <left style="medium"/>
      <right style="thin"/>
      <top style="thin"/>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color indexed="63"/>
      </left>
      <right style="thin">
        <color indexed="63"/>
      </right>
      <top style="medium"/>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91">
    <xf numFmtId="0" fontId="0" fillId="0" borderId="0" xfId="0" applyFont="1" applyAlignment="1">
      <alignment/>
    </xf>
    <xf numFmtId="0" fontId="65" fillId="0" borderId="0" xfId="0" applyFont="1" applyFill="1" applyBorder="1" applyAlignment="1">
      <alignment vertical="top" wrapText="1"/>
    </xf>
    <xf numFmtId="0" fontId="66" fillId="33" borderId="0" xfId="0" applyFont="1" applyFill="1" applyAlignment="1">
      <alignment/>
    </xf>
    <xf numFmtId="0" fontId="66" fillId="33" borderId="0" xfId="0" applyFont="1" applyFill="1" applyAlignment="1">
      <alignment wrapText="1"/>
    </xf>
    <xf numFmtId="0" fontId="67" fillId="34" borderId="10" xfId="0" applyFont="1" applyFill="1" applyBorder="1" applyAlignment="1">
      <alignment horizontal="center" vertical="center" wrapText="1"/>
    </xf>
    <xf numFmtId="0" fontId="66" fillId="33" borderId="0" xfId="0" applyFont="1" applyFill="1" applyBorder="1" applyAlignment="1">
      <alignment wrapText="1"/>
    </xf>
    <xf numFmtId="0" fontId="68" fillId="33" borderId="0" xfId="0" applyFont="1" applyFill="1" applyAlignment="1">
      <alignment/>
    </xf>
    <xf numFmtId="0" fontId="66" fillId="33" borderId="0" xfId="0" applyFont="1" applyFill="1" applyBorder="1" applyAlignment="1">
      <alignment/>
    </xf>
    <xf numFmtId="0" fontId="66" fillId="0" borderId="0" xfId="0" applyFont="1" applyAlignment="1">
      <alignment/>
    </xf>
    <xf numFmtId="0" fontId="66" fillId="0" borderId="0" xfId="0" applyFont="1" applyAlignment="1">
      <alignment wrapText="1"/>
    </xf>
    <xf numFmtId="0" fontId="66" fillId="6" borderId="0" xfId="0" applyFont="1" applyFill="1" applyAlignment="1">
      <alignment/>
    </xf>
    <xf numFmtId="0" fontId="68" fillId="5" borderId="11" xfId="0" applyFont="1" applyFill="1" applyBorder="1" applyAlignment="1">
      <alignment/>
    </xf>
    <xf numFmtId="0" fontId="68" fillId="5" borderId="12" xfId="0" applyFont="1" applyFill="1" applyBorder="1" applyAlignment="1">
      <alignment wrapText="1"/>
    </xf>
    <xf numFmtId="0" fontId="68" fillId="0" borderId="0" xfId="0" applyFont="1" applyAlignment="1">
      <alignment wrapText="1"/>
    </xf>
    <xf numFmtId="0" fontId="68" fillId="0" borderId="0" xfId="0" applyFont="1" applyAlignment="1">
      <alignment/>
    </xf>
    <xf numFmtId="0" fontId="66" fillId="0" borderId="0" xfId="0" applyFont="1" applyAlignment="1" quotePrefix="1">
      <alignment wrapText="1"/>
    </xf>
    <xf numFmtId="0" fontId="65" fillId="0" borderId="0" xfId="0" applyFont="1" applyBorder="1" applyAlignment="1">
      <alignment vertical="top" wrapText="1"/>
    </xf>
    <xf numFmtId="0" fontId="69" fillId="33" borderId="0" xfId="0" applyFont="1" applyFill="1" applyAlignment="1">
      <alignment/>
    </xf>
    <xf numFmtId="17" fontId="66" fillId="33" borderId="0" xfId="0" applyNumberFormat="1" applyFont="1" applyFill="1" applyAlignment="1">
      <alignment/>
    </xf>
    <xf numFmtId="184" fontId="66" fillId="33" borderId="0" xfId="0" applyNumberFormat="1" applyFont="1" applyFill="1" applyAlignment="1">
      <alignment/>
    </xf>
    <xf numFmtId="0" fontId="5" fillId="35" borderId="0" xfId="0" applyFont="1" applyFill="1" applyAlignment="1">
      <alignment/>
    </xf>
    <xf numFmtId="0" fontId="66" fillId="19" borderId="0" xfId="0" applyFont="1" applyFill="1" applyAlignment="1">
      <alignment/>
    </xf>
    <xf numFmtId="0" fontId="5" fillId="33" borderId="0" xfId="0" applyFont="1" applyFill="1" applyAlignment="1">
      <alignment/>
    </xf>
    <xf numFmtId="0" fontId="5" fillId="36" borderId="0" xfId="0" applyFont="1" applyFill="1" applyAlignment="1">
      <alignment/>
    </xf>
    <xf numFmtId="0" fontId="66" fillId="5" borderId="0" xfId="0" applyFont="1" applyFill="1" applyAlignment="1">
      <alignment/>
    </xf>
    <xf numFmtId="0" fontId="68" fillId="33" borderId="0" xfId="0" applyFont="1" applyFill="1" applyAlignment="1">
      <alignment horizontal="right"/>
    </xf>
    <xf numFmtId="0" fontId="70" fillId="33" borderId="0" xfId="53" applyFont="1" applyFill="1" applyAlignment="1">
      <alignment/>
    </xf>
    <xf numFmtId="0" fontId="5" fillId="37" borderId="0" xfId="0" applyFont="1" applyFill="1" applyAlignment="1">
      <alignment vertical="center" wrapText="1"/>
    </xf>
    <xf numFmtId="0" fontId="67" fillId="33" borderId="0" xfId="0" applyFont="1" applyFill="1" applyAlignment="1">
      <alignment/>
    </xf>
    <xf numFmtId="0" fontId="71" fillId="33" borderId="0" xfId="53" applyFont="1" applyFill="1" applyAlignment="1">
      <alignment/>
    </xf>
    <xf numFmtId="0" fontId="72" fillId="33" borderId="0" xfId="53" applyFont="1" applyFill="1" applyAlignment="1">
      <alignment/>
    </xf>
    <xf numFmtId="0" fontId="6" fillId="33" borderId="0" xfId="0" applyFont="1" applyFill="1" applyAlignment="1">
      <alignment/>
    </xf>
    <xf numFmtId="0" fontId="6" fillId="35"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7" borderId="0" xfId="0" applyFont="1" applyFill="1" applyAlignment="1">
      <alignment vertical="center" wrapText="1"/>
    </xf>
    <xf numFmtId="0" fontId="73" fillId="33" borderId="0" xfId="0" applyFont="1" applyFill="1" applyAlignment="1">
      <alignment/>
    </xf>
    <xf numFmtId="0" fontId="6" fillId="37" borderId="0" xfId="0" applyFont="1" applyFill="1" applyAlignment="1">
      <alignment horizontal="left" vertical="center" wrapText="1"/>
    </xf>
    <xf numFmtId="0" fontId="6" fillId="37" borderId="0" xfId="0" applyFont="1" applyFill="1" applyAlignment="1">
      <alignment vertical="center"/>
    </xf>
    <xf numFmtId="0" fontId="6" fillId="35" borderId="0" xfId="0" applyFont="1" applyFill="1" applyAlignment="1">
      <alignment vertical="center"/>
    </xf>
    <xf numFmtId="0" fontId="74" fillId="35" borderId="0" xfId="0" applyFont="1" applyFill="1" applyAlignment="1">
      <alignment/>
    </xf>
    <xf numFmtId="0" fontId="6" fillId="37" borderId="0" xfId="0" applyFont="1" applyFill="1" applyAlignment="1">
      <alignment horizontal="left" vertical="center" wrapText="1"/>
    </xf>
    <xf numFmtId="0" fontId="0" fillId="0" borderId="13" xfId="0" applyBorder="1" applyAlignment="1">
      <alignment/>
    </xf>
    <xf numFmtId="0" fontId="0" fillId="33" borderId="0" xfId="0" applyFill="1" applyBorder="1" applyAlignment="1">
      <alignment/>
    </xf>
    <xf numFmtId="0" fontId="0" fillId="33" borderId="0" xfId="0" applyFill="1" applyAlignment="1">
      <alignment/>
    </xf>
    <xf numFmtId="0" fontId="63" fillId="33" borderId="0" xfId="0" applyFont="1" applyFill="1" applyBorder="1" applyAlignment="1">
      <alignment/>
    </xf>
    <xf numFmtId="0" fontId="0" fillId="0" borderId="0" xfId="0" applyAlignment="1">
      <alignment wrapText="1"/>
    </xf>
    <xf numFmtId="0" fontId="66" fillId="33" borderId="0" xfId="0" applyFont="1" applyFill="1" applyAlignment="1">
      <alignment horizontal="left"/>
    </xf>
    <xf numFmtId="0" fontId="68" fillId="4" borderId="13" xfId="0" applyFont="1" applyFill="1" applyBorder="1" applyAlignment="1">
      <alignment/>
    </xf>
    <xf numFmtId="0" fontId="66" fillId="38" borderId="0" xfId="0" applyFont="1" applyFill="1" applyAlignment="1">
      <alignment/>
    </xf>
    <xf numFmtId="0" fontId="66" fillId="13" borderId="0" xfId="0" applyFont="1" applyFill="1" applyAlignment="1">
      <alignment/>
    </xf>
    <xf numFmtId="0" fontId="6" fillId="39" borderId="0" xfId="0" applyFont="1" applyFill="1" applyAlignment="1">
      <alignment horizontal="left" vertical="center"/>
    </xf>
    <xf numFmtId="0" fontId="6" fillId="39" borderId="0" xfId="0" applyFont="1" applyFill="1" applyAlignment="1">
      <alignment horizontal="left" vertical="center" wrapText="1"/>
    </xf>
    <xf numFmtId="0" fontId="6" fillId="40" borderId="0" xfId="0" applyFont="1" applyFill="1" applyAlignment="1">
      <alignment horizontal="left" vertical="center" wrapText="1"/>
    </xf>
    <xf numFmtId="0" fontId="68" fillId="5" borderId="14" xfId="0" applyFont="1" applyFill="1" applyBorder="1" applyAlignment="1">
      <alignment vertical="center" wrapText="1"/>
    </xf>
    <xf numFmtId="0" fontId="6" fillId="33" borderId="0" xfId="0" applyFont="1" applyFill="1" applyAlignment="1">
      <alignment wrapText="1"/>
    </xf>
    <xf numFmtId="0" fontId="4" fillId="5" borderId="12" xfId="0" applyFont="1" applyFill="1" applyBorder="1" applyAlignment="1">
      <alignment wrapText="1"/>
    </xf>
    <xf numFmtId="0" fontId="6" fillId="0" borderId="0" xfId="0" applyFont="1" applyAlignment="1">
      <alignment wrapText="1"/>
    </xf>
    <xf numFmtId="0" fontId="4" fillId="35" borderId="0" xfId="0" applyFont="1" applyFill="1" applyAlignment="1">
      <alignment vertical="center" wrapText="1"/>
    </xf>
    <xf numFmtId="0" fontId="66" fillId="6" borderId="0" xfId="0" applyFont="1" applyFill="1" applyAlignment="1">
      <alignment wrapText="1"/>
    </xf>
    <xf numFmtId="0" fontId="4" fillId="41" borderId="0" xfId="0" applyFont="1" applyFill="1" applyAlignment="1">
      <alignment vertical="center" wrapText="1"/>
    </xf>
    <xf numFmtId="0" fontId="0" fillId="0" borderId="15" xfId="0" applyBorder="1" applyAlignment="1">
      <alignment/>
    </xf>
    <xf numFmtId="0" fontId="63" fillId="0" borderId="0" xfId="0" applyFont="1" applyAlignment="1">
      <alignment/>
    </xf>
    <xf numFmtId="0" fontId="66" fillId="42" borderId="0" xfId="0" applyFont="1" applyFill="1" applyAlignment="1">
      <alignment wrapText="1"/>
    </xf>
    <xf numFmtId="0" fontId="4" fillId="43" borderId="0" xfId="0" applyFont="1" applyFill="1" applyAlignment="1">
      <alignment vertical="center" wrapText="1"/>
    </xf>
    <xf numFmtId="0" fontId="75" fillId="44" borderId="15" xfId="0" applyFont="1" applyFill="1" applyBorder="1" applyAlignment="1">
      <alignment horizontal="center" vertical="center"/>
    </xf>
    <xf numFmtId="0" fontId="75" fillId="44" borderId="15" xfId="0" applyFont="1" applyFill="1" applyBorder="1" applyAlignment="1">
      <alignment vertical="center"/>
    </xf>
    <xf numFmtId="0" fontId="63" fillId="0" borderId="15" xfId="0" applyFont="1" applyBorder="1" applyAlignment="1">
      <alignment vertical="center"/>
    </xf>
    <xf numFmtId="0" fontId="63" fillId="0" borderId="15" xfId="0" applyFont="1" applyBorder="1" applyAlignment="1">
      <alignment/>
    </xf>
    <xf numFmtId="0" fontId="6" fillId="33" borderId="16"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xf>
    <xf numFmtId="0" fontId="68" fillId="33" borderId="0" xfId="0" applyFont="1" applyFill="1" applyAlignment="1">
      <alignment wrapText="1"/>
    </xf>
    <xf numFmtId="0" fontId="66" fillId="33" borderId="0" xfId="0" applyFont="1" applyFill="1" applyAlignment="1">
      <alignment horizontal="left" wrapText="1" indent="2"/>
    </xf>
    <xf numFmtId="0" fontId="66" fillId="33" borderId="13" xfId="0" applyFont="1" applyFill="1" applyBorder="1" applyAlignment="1">
      <alignment wrapText="1"/>
    </xf>
    <xf numFmtId="0" fontId="66" fillId="0" borderId="0" xfId="0" applyFont="1" applyFill="1" applyAlignment="1">
      <alignment/>
    </xf>
    <xf numFmtId="0" fontId="0" fillId="33" borderId="0" xfId="57" applyFill="1" applyBorder="1" applyAlignment="1">
      <alignment wrapText="1"/>
      <protection/>
    </xf>
    <xf numFmtId="0" fontId="68" fillId="5" borderId="20" xfId="0" applyFont="1" applyFill="1" applyBorder="1" applyAlignment="1">
      <alignment wrapText="1"/>
    </xf>
    <xf numFmtId="0" fontId="4" fillId="37" borderId="0" xfId="0" applyFont="1" applyFill="1" applyAlignment="1">
      <alignment vertical="center" wrapText="1"/>
    </xf>
    <xf numFmtId="0" fontId="4" fillId="45" borderId="0" xfId="0" applyFont="1" applyFill="1" applyAlignment="1">
      <alignment vertical="center" wrapText="1"/>
    </xf>
    <xf numFmtId="0" fontId="66" fillId="33" borderId="0" xfId="0" applyFont="1" applyFill="1" applyAlignment="1">
      <alignment horizontal="left" wrapText="1"/>
    </xf>
    <xf numFmtId="0" fontId="4" fillId="37" borderId="0" xfId="0" applyFont="1" applyFill="1" applyAlignment="1">
      <alignment horizontal="left" vertical="top" wrapText="1"/>
    </xf>
    <xf numFmtId="0" fontId="4" fillId="37" borderId="0" xfId="0" applyFont="1" applyFill="1" applyAlignment="1">
      <alignment horizontal="left" vertical="center" wrapText="1"/>
    </xf>
    <xf numFmtId="0" fontId="67" fillId="34" borderId="10" xfId="0" applyFont="1" applyFill="1" applyBorder="1" applyAlignment="1">
      <alignment horizontal="left" vertical="center" wrapText="1"/>
    </xf>
    <xf numFmtId="0" fontId="66" fillId="33" borderId="0" xfId="0" applyFont="1" applyFill="1" applyBorder="1" applyAlignment="1">
      <alignment horizontal="left" wrapText="1"/>
    </xf>
    <xf numFmtId="0" fontId="66" fillId="0" borderId="0" xfId="0" applyFont="1" applyAlignment="1">
      <alignment horizontal="left" wrapText="1"/>
    </xf>
    <xf numFmtId="0" fontId="63" fillId="5" borderId="12" xfId="0" applyFont="1" applyFill="1" applyBorder="1" applyAlignment="1">
      <alignment wrapText="1"/>
    </xf>
    <xf numFmtId="0" fontId="63" fillId="0" borderId="21" xfId="0" applyFont="1" applyBorder="1" applyAlignment="1">
      <alignment/>
    </xf>
    <xf numFmtId="0" fontId="0" fillId="11" borderId="13" xfId="0" applyFill="1" applyBorder="1" applyAlignment="1">
      <alignment/>
    </xf>
    <xf numFmtId="0" fontId="0" fillId="4" borderId="13" xfId="0" applyFill="1" applyBorder="1" applyAlignment="1">
      <alignment/>
    </xf>
    <xf numFmtId="0" fontId="0" fillId="0" borderId="0" xfId="0" applyAlignment="1">
      <alignment horizontal="left" wrapText="1"/>
    </xf>
    <xf numFmtId="0" fontId="0" fillId="33" borderId="0" xfId="0" applyFill="1" applyBorder="1" applyAlignment="1">
      <alignment horizontal="left" wrapText="1"/>
    </xf>
    <xf numFmtId="0" fontId="0" fillId="0" borderId="0" xfId="0" applyAlignment="1">
      <alignment horizontal="left"/>
    </xf>
    <xf numFmtId="0" fontId="0" fillId="33" borderId="0" xfId="0" applyFill="1" applyBorder="1" applyAlignment="1">
      <alignment horizontal="left"/>
    </xf>
    <xf numFmtId="0" fontId="6" fillId="37" borderId="0" xfId="0" applyFont="1" applyFill="1" applyAlignment="1">
      <alignment horizontal="left" vertical="center" wrapText="1"/>
    </xf>
    <xf numFmtId="0" fontId="66" fillId="33" borderId="0" xfId="0" applyFont="1" applyFill="1" applyAlignment="1">
      <alignment horizontal="left" wrapText="1"/>
    </xf>
    <xf numFmtId="0" fontId="66" fillId="6" borderId="0" xfId="0" applyFont="1" applyFill="1" applyBorder="1" applyAlignment="1">
      <alignment/>
    </xf>
    <xf numFmtId="0" fontId="68" fillId="0" borderId="0" xfId="0" applyFont="1" applyFill="1" applyBorder="1" applyAlignment="1">
      <alignment/>
    </xf>
    <xf numFmtId="0" fontId="66" fillId="0" borderId="0" xfId="0" applyFont="1" applyFill="1" applyBorder="1" applyAlignment="1">
      <alignment horizontal="left"/>
    </xf>
    <xf numFmtId="0" fontId="66" fillId="0" borderId="0" xfId="0" applyFont="1" applyFill="1" applyBorder="1" applyAlignment="1">
      <alignment/>
    </xf>
    <xf numFmtId="0" fontId="66" fillId="33" borderId="0" xfId="0" applyFont="1" applyFill="1" applyBorder="1" applyAlignment="1">
      <alignment horizontal="left"/>
    </xf>
    <xf numFmtId="0" fontId="68" fillId="6" borderId="0" xfId="0" applyFont="1" applyFill="1" applyBorder="1" applyAlignment="1">
      <alignment/>
    </xf>
    <xf numFmtId="0" fontId="76" fillId="0" borderId="0" xfId="0" applyFont="1" applyFill="1" applyAlignment="1">
      <alignment/>
    </xf>
    <xf numFmtId="0" fontId="66" fillId="33" borderId="22" xfId="0" applyFont="1" applyFill="1" applyBorder="1" applyAlignment="1">
      <alignment wrapText="1"/>
    </xf>
    <xf numFmtId="0" fontId="66" fillId="33" borderId="23" xfId="0" applyFont="1" applyFill="1" applyBorder="1" applyAlignment="1">
      <alignment wrapText="1"/>
    </xf>
    <xf numFmtId="0" fontId="66" fillId="33" borderId="24" xfId="0" applyFont="1" applyFill="1" applyBorder="1" applyAlignment="1">
      <alignment wrapText="1"/>
    </xf>
    <xf numFmtId="0" fontId="66" fillId="33" borderId="25" xfId="0" applyFont="1" applyFill="1" applyBorder="1" applyAlignment="1">
      <alignment wrapText="1"/>
    </xf>
    <xf numFmtId="0" fontId="0" fillId="4" borderId="26" xfId="0" applyFill="1" applyBorder="1" applyAlignment="1">
      <alignment/>
    </xf>
    <xf numFmtId="0" fontId="0" fillId="0" borderId="27" xfId="0" applyBorder="1" applyAlignment="1">
      <alignment/>
    </xf>
    <xf numFmtId="0" fontId="0" fillId="11" borderId="27" xfId="0" applyFill="1" applyBorder="1" applyAlignment="1">
      <alignment/>
    </xf>
    <xf numFmtId="0" fontId="0" fillId="4" borderId="27" xfId="0" applyFill="1" applyBorder="1" applyAlignment="1">
      <alignment/>
    </xf>
    <xf numFmtId="0" fontId="0" fillId="4" borderId="28" xfId="0" applyFill="1" applyBorder="1" applyAlignment="1">
      <alignment/>
    </xf>
    <xf numFmtId="0" fontId="63" fillId="0" borderId="27" xfId="0" applyFont="1" applyBorder="1" applyAlignment="1">
      <alignment/>
    </xf>
    <xf numFmtId="0" fontId="63" fillId="8" borderId="27" xfId="0" applyFont="1" applyFill="1" applyBorder="1" applyAlignment="1">
      <alignment/>
    </xf>
    <xf numFmtId="0" fontId="63" fillId="11" borderId="27" xfId="0" applyFont="1" applyFill="1" applyBorder="1" applyAlignment="1">
      <alignment/>
    </xf>
    <xf numFmtId="0" fontId="63" fillId="4" borderId="27" xfId="0" applyFont="1" applyFill="1" applyBorder="1" applyAlignment="1">
      <alignment/>
    </xf>
    <xf numFmtId="0" fontId="63" fillId="4" borderId="28" xfId="0" applyFont="1" applyFill="1" applyBorder="1" applyAlignment="1">
      <alignment/>
    </xf>
    <xf numFmtId="0" fontId="0" fillId="0" borderId="29" xfId="0" applyBorder="1" applyAlignment="1">
      <alignment/>
    </xf>
    <xf numFmtId="0" fontId="0" fillId="0" borderId="30" xfId="0" applyBorder="1" applyAlignment="1">
      <alignment horizontal="center" vertical="top"/>
    </xf>
    <xf numFmtId="0" fontId="63" fillId="0" borderId="31" xfId="0" applyFont="1" applyBorder="1" applyAlignment="1">
      <alignment/>
    </xf>
    <xf numFmtId="0" fontId="0" fillId="0" borderId="31" xfId="0" applyBorder="1" applyAlignment="1">
      <alignment/>
    </xf>
    <xf numFmtId="0" fontId="63" fillId="0" borderId="32" xfId="0" applyFont="1" applyBorder="1" applyAlignment="1">
      <alignment/>
    </xf>
    <xf numFmtId="0" fontId="63" fillId="0" borderId="33" xfId="0" applyFont="1" applyBorder="1" applyAlignment="1">
      <alignment/>
    </xf>
    <xf numFmtId="0" fontId="0" fillId="0" borderId="33" xfId="0" applyBorder="1" applyAlignment="1">
      <alignment/>
    </xf>
    <xf numFmtId="0" fontId="65" fillId="0" borderId="0" xfId="0" applyFont="1" applyAlignment="1">
      <alignment/>
    </xf>
    <xf numFmtId="0" fontId="77" fillId="33" borderId="0" xfId="0" applyFont="1" applyFill="1" applyAlignment="1">
      <alignment/>
    </xf>
    <xf numFmtId="0" fontId="8" fillId="36" borderId="0" xfId="0" applyFont="1" applyFill="1" applyAlignment="1">
      <alignment/>
    </xf>
    <xf numFmtId="0" fontId="78" fillId="0" borderId="0" xfId="0" applyFont="1" applyFill="1" applyAlignment="1">
      <alignment vertical="center" wrapText="1"/>
    </xf>
    <xf numFmtId="0" fontId="78" fillId="6" borderId="0" xfId="0" applyFont="1" applyFill="1" applyAlignment="1">
      <alignment/>
    </xf>
    <xf numFmtId="0" fontId="66" fillId="33" borderId="13" xfId="0" applyFont="1" applyFill="1" applyBorder="1" applyAlignment="1" applyProtection="1">
      <alignment wrapText="1"/>
      <protection locked="0"/>
    </xf>
    <xf numFmtId="0" fontId="79" fillId="33" borderId="13" xfId="0" applyFont="1" applyFill="1" applyBorder="1" applyAlignment="1" applyProtection="1">
      <alignment wrapText="1"/>
      <protection locked="0"/>
    </xf>
    <xf numFmtId="0" fontId="66" fillId="33" borderId="26" xfId="0" applyFont="1" applyFill="1" applyBorder="1" applyAlignment="1" applyProtection="1">
      <alignment/>
      <protection locked="0"/>
    </xf>
    <xf numFmtId="0" fontId="66" fillId="33" borderId="27" xfId="0" applyFont="1" applyFill="1" applyBorder="1" applyAlignment="1" applyProtection="1">
      <alignment wrapText="1"/>
      <protection locked="0"/>
    </xf>
    <xf numFmtId="0" fontId="79" fillId="33" borderId="27" xfId="0" applyFont="1" applyFill="1" applyBorder="1" applyAlignment="1" applyProtection="1">
      <alignment wrapText="1"/>
      <protection locked="0"/>
    </xf>
    <xf numFmtId="0" fontId="66" fillId="33" borderId="28" xfId="0" applyFont="1" applyFill="1" applyBorder="1" applyAlignment="1" applyProtection="1">
      <alignment/>
      <protection locked="0"/>
    </xf>
    <xf numFmtId="0" fontId="4" fillId="46" borderId="13" xfId="0" applyFont="1" applyFill="1" applyBorder="1" applyAlignment="1" applyProtection="1">
      <alignment wrapText="1"/>
      <protection locked="0"/>
    </xf>
    <xf numFmtId="0" fontId="4" fillId="46" borderId="13" xfId="0" applyFont="1" applyFill="1" applyBorder="1" applyAlignment="1" applyProtection="1">
      <alignment/>
      <protection locked="0"/>
    </xf>
    <xf numFmtId="186" fontId="4" fillId="46" borderId="34" xfId="42" applyNumberFormat="1" applyFont="1" applyFill="1" applyBorder="1" applyAlignment="1" applyProtection="1">
      <alignment wrapText="1"/>
      <protection locked="0"/>
    </xf>
    <xf numFmtId="185" fontId="4" fillId="46" borderId="13" xfId="0" applyNumberFormat="1" applyFont="1" applyFill="1" applyBorder="1" applyAlignment="1" applyProtection="1">
      <alignment wrapText="1"/>
      <protection locked="0"/>
    </xf>
    <xf numFmtId="43" fontId="4" fillId="46" borderId="34" xfId="42" applyFont="1" applyFill="1" applyBorder="1" applyAlignment="1" applyProtection="1">
      <alignment wrapText="1"/>
      <protection locked="0"/>
    </xf>
    <xf numFmtId="0" fontId="4" fillId="46" borderId="27" xfId="0" applyFont="1" applyFill="1" applyBorder="1" applyAlignment="1" applyProtection="1">
      <alignment wrapText="1"/>
      <protection locked="0"/>
    </xf>
    <xf numFmtId="0" fontId="4" fillId="46" borderId="27" xfId="0" applyFont="1" applyFill="1" applyBorder="1" applyAlignment="1" applyProtection="1">
      <alignment/>
      <protection locked="0"/>
    </xf>
    <xf numFmtId="9" fontId="4" fillId="46" borderId="27" xfId="60" applyFont="1" applyFill="1" applyBorder="1" applyAlignment="1" applyProtection="1">
      <alignment wrapText="1"/>
      <protection locked="0"/>
    </xf>
    <xf numFmtId="0" fontId="0" fillId="0" borderId="0" xfId="0" applyAlignment="1">
      <alignment horizontal="center" vertical="center"/>
    </xf>
    <xf numFmtId="0" fontId="63" fillId="44" borderId="29" xfId="0" applyFont="1" applyFill="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63" fillId="44" borderId="34" xfId="0" applyFont="1" applyFill="1" applyBorder="1" applyAlignment="1" applyProtection="1">
      <alignment/>
      <protection locked="0"/>
    </xf>
    <xf numFmtId="0" fontId="63" fillId="4" borderId="13" xfId="0" applyFont="1" applyFill="1" applyBorder="1" applyAlignment="1" applyProtection="1">
      <alignment/>
      <protection locked="0"/>
    </xf>
    <xf numFmtId="0" fontId="80" fillId="47" borderId="10" xfId="0" applyFont="1" applyFill="1" applyBorder="1" applyAlignment="1">
      <alignment horizontal="center" vertical="top" wrapText="1"/>
    </xf>
    <xf numFmtId="0" fontId="6" fillId="37" borderId="0" xfId="0" applyFont="1" applyFill="1" applyAlignment="1">
      <alignment horizontal="left" vertical="center" wrapText="1"/>
    </xf>
    <xf numFmtId="0" fontId="57" fillId="33" borderId="0" xfId="53" applyFill="1" applyBorder="1" applyAlignment="1" applyProtection="1">
      <alignment/>
      <protection locked="0"/>
    </xf>
    <xf numFmtId="0" fontId="71" fillId="33" borderId="0" xfId="53" applyFont="1" applyFill="1" applyAlignment="1" applyProtection="1">
      <alignment/>
      <protection locked="0"/>
    </xf>
    <xf numFmtId="0" fontId="66" fillId="33" borderId="0" xfId="0" applyFont="1" applyFill="1" applyAlignment="1">
      <alignment horizontal="left" wrapText="1"/>
    </xf>
    <xf numFmtId="0" fontId="66" fillId="33" borderId="35" xfId="0" applyFont="1" applyFill="1" applyBorder="1" applyAlignment="1">
      <alignment/>
    </xf>
    <xf numFmtId="0" fontId="4" fillId="37" borderId="36" xfId="0" applyFont="1" applyFill="1" applyBorder="1" applyAlignment="1">
      <alignment vertical="center" wrapText="1"/>
    </xf>
    <xf numFmtId="0" fontId="4" fillId="37" borderId="23" xfId="0" applyFont="1" applyFill="1" applyBorder="1" applyAlignment="1">
      <alignment vertical="center" wrapText="1"/>
    </xf>
    <xf numFmtId="0" fontId="4" fillId="37" borderId="23" xfId="0" applyFont="1" applyFill="1" applyBorder="1" applyAlignment="1">
      <alignment horizontal="left" vertical="center"/>
    </xf>
    <xf numFmtId="0" fontId="66" fillId="33" borderId="23" xfId="0" applyFont="1" applyFill="1" applyBorder="1" applyAlignment="1">
      <alignment/>
    </xf>
    <xf numFmtId="0" fontId="6" fillId="37" borderId="23" xfId="0" applyFont="1" applyFill="1" applyBorder="1" applyAlignment="1">
      <alignment horizontal="left" vertical="center" wrapText="1"/>
    </xf>
    <xf numFmtId="0" fontId="6" fillId="37" borderId="37" xfId="0" applyFont="1" applyFill="1" applyBorder="1" applyAlignment="1">
      <alignment horizontal="left" vertical="center" wrapText="1"/>
    </xf>
    <xf numFmtId="0" fontId="81" fillId="33" borderId="35" xfId="53" applyFont="1" applyFill="1" applyBorder="1" applyAlignment="1" applyProtection="1">
      <alignment/>
      <protection locked="0"/>
    </xf>
    <xf numFmtId="0" fontId="81" fillId="33" borderId="17" xfId="53" applyFont="1" applyFill="1" applyBorder="1" applyAlignment="1" applyProtection="1">
      <alignment/>
      <protection locked="0"/>
    </xf>
    <xf numFmtId="0" fontId="81" fillId="33" borderId="19" xfId="53" applyFont="1" applyFill="1" applyBorder="1" applyAlignment="1" applyProtection="1">
      <alignment/>
      <protection locked="0"/>
    </xf>
    <xf numFmtId="0" fontId="6" fillId="33" borderId="13" xfId="0" applyFont="1" applyFill="1" applyBorder="1" applyAlignment="1">
      <alignment wrapText="1"/>
    </xf>
    <xf numFmtId="0" fontId="79" fillId="33" borderId="13" xfId="0" applyFont="1" applyFill="1" applyBorder="1" applyAlignment="1">
      <alignment wrapText="1"/>
    </xf>
    <xf numFmtId="0" fontId="4" fillId="46" borderId="36" xfId="0" applyFont="1" applyFill="1" applyBorder="1" applyAlignment="1" applyProtection="1">
      <alignment/>
      <protection locked="0"/>
    </xf>
    <xf numFmtId="0" fontId="4" fillId="46" borderId="36" xfId="0" applyFont="1" applyFill="1" applyBorder="1" applyAlignment="1">
      <alignment vertical="center" wrapText="1"/>
    </xf>
    <xf numFmtId="0" fontId="66" fillId="33" borderId="27" xfId="0" applyFont="1" applyFill="1" applyBorder="1" applyAlignment="1">
      <alignment wrapText="1"/>
    </xf>
    <xf numFmtId="0" fontId="6" fillId="33" borderId="27" xfId="0" applyFont="1" applyFill="1" applyBorder="1" applyAlignment="1">
      <alignment wrapText="1"/>
    </xf>
    <xf numFmtId="0" fontId="79" fillId="33" borderId="27" xfId="0" applyFont="1" applyFill="1" applyBorder="1" applyAlignment="1">
      <alignment wrapText="1"/>
    </xf>
    <xf numFmtId="0" fontId="66" fillId="33" borderId="28" xfId="0" applyFont="1" applyFill="1" applyBorder="1" applyAlignment="1">
      <alignment/>
    </xf>
    <xf numFmtId="0" fontId="66" fillId="33" borderId="38" xfId="0" applyFont="1" applyFill="1" applyBorder="1" applyAlignment="1">
      <alignment wrapText="1"/>
    </xf>
    <xf numFmtId="0" fontId="66" fillId="33" borderId="37" xfId="0" applyFont="1" applyFill="1" applyBorder="1" applyAlignment="1">
      <alignment wrapText="1"/>
    </xf>
    <xf numFmtId="0" fontId="6" fillId="33" borderId="37" xfId="0" applyFont="1" applyFill="1" applyBorder="1" applyAlignment="1">
      <alignment wrapText="1"/>
    </xf>
    <xf numFmtId="0" fontId="79" fillId="33" borderId="37" xfId="0" applyFont="1" applyFill="1" applyBorder="1" applyAlignment="1">
      <alignment wrapText="1"/>
    </xf>
    <xf numFmtId="0" fontId="6" fillId="37" borderId="0" xfId="0" applyFont="1" applyFill="1" applyAlignment="1">
      <alignment horizontal="left" vertical="center" wrapText="1"/>
    </xf>
    <xf numFmtId="0" fontId="6" fillId="37" borderId="0" xfId="0" applyFont="1" applyFill="1" applyAlignment="1">
      <alignment horizontal="left" vertical="top" wrapText="1"/>
    </xf>
    <xf numFmtId="0" fontId="68" fillId="33" borderId="0" xfId="0" applyFont="1" applyFill="1" applyAlignment="1">
      <alignment horizontal="center"/>
    </xf>
    <xf numFmtId="0" fontId="66" fillId="0" borderId="39" xfId="0" applyFont="1" applyFill="1" applyBorder="1" applyAlignment="1">
      <alignment vertical="center"/>
    </xf>
    <xf numFmtId="0" fontId="68" fillId="0" borderId="40" xfId="0" applyFont="1" applyFill="1" applyBorder="1" applyAlignment="1">
      <alignment horizontal="center" vertical="center"/>
    </xf>
    <xf numFmtId="0" fontId="68" fillId="0" borderId="39" xfId="0" applyFont="1" applyFill="1" applyBorder="1" applyAlignment="1">
      <alignment horizontal="right" vertical="center"/>
    </xf>
    <xf numFmtId="0" fontId="68" fillId="0" borderId="15" xfId="0" applyFont="1" applyFill="1" applyBorder="1" applyAlignment="1">
      <alignment horizontal="center" vertical="center"/>
    </xf>
    <xf numFmtId="0" fontId="66" fillId="0" borderId="41" xfId="0" applyFont="1" applyFill="1" applyBorder="1" applyAlignment="1">
      <alignment/>
    </xf>
    <xf numFmtId="0" fontId="66" fillId="0" borderId="42" xfId="0" applyFont="1" applyFill="1" applyBorder="1" applyAlignment="1">
      <alignment/>
    </xf>
    <xf numFmtId="0" fontId="66" fillId="0" borderId="17" xfId="0" applyFont="1" applyFill="1" applyBorder="1" applyAlignment="1">
      <alignment/>
    </xf>
    <xf numFmtId="0" fontId="68" fillId="0" borderId="0" xfId="0" applyFont="1" applyFill="1" applyBorder="1" applyAlignment="1">
      <alignment horizontal="right" vertical="center"/>
    </xf>
    <xf numFmtId="0" fontId="68" fillId="0" borderId="0" xfId="0" applyFont="1" applyFill="1" applyBorder="1" applyAlignment="1">
      <alignment horizontal="right"/>
    </xf>
    <xf numFmtId="0" fontId="0" fillId="0" borderId="0" xfId="0" applyAlignment="1">
      <alignment/>
    </xf>
    <xf numFmtId="0" fontId="66" fillId="0" borderId="0" xfId="0" applyFont="1" applyFill="1" applyBorder="1" applyAlignment="1">
      <alignment/>
    </xf>
    <xf numFmtId="9" fontId="4" fillId="46" borderId="43" xfId="60" applyFont="1" applyFill="1" applyBorder="1" applyAlignment="1">
      <alignment horizontal="center" vertical="center" wrapText="1"/>
    </xf>
    <xf numFmtId="9" fontId="4" fillId="46" borderId="44" xfId="60" applyFont="1" applyFill="1" applyBorder="1" applyAlignment="1">
      <alignment horizontal="center" vertical="center" wrapText="1"/>
    </xf>
    <xf numFmtId="9" fontId="4" fillId="46" borderId="45" xfId="60" applyFont="1" applyFill="1" applyBorder="1" applyAlignment="1">
      <alignment horizontal="center" vertical="center" wrapText="1"/>
    </xf>
    <xf numFmtId="0" fontId="68" fillId="11" borderId="17" xfId="0" applyFont="1" applyFill="1" applyBorder="1" applyAlignment="1">
      <alignment vertical="center"/>
    </xf>
    <xf numFmtId="0" fontId="68" fillId="11" borderId="17" xfId="0" applyFont="1" applyFill="1" applyBorder="1" applyAlignment="1">
      <alignment horizontal="center" vertical="center"/>
    </xf>
    <xf numFmtId="0" fontId="4" fillId="46" borderId="37" xfId="0" applyFont="1" applyFill="1" applyBorder="1" applyAlignment="1" applyProtection="1">
      <alignment wrapText="1"/>
      <protection locked="0"/>
    </xf>
    <xf numFmtId="0" fontId="4" fillId="46" borderId="25" xfId="0" applyFont="1" applyFill="1" applyBorder="1" applyAlignment="1">
      <alignment vertical="center" wrapText="1"/>
    </xf>
    <xf numFmtId="0" fontId="4" fillId="46" borderId="25" xfId="0" applyFont="1" applyFill="1" applyBorder="1" applyAlignment="1" applyProtection="1">
      <alignment/>
      <protection locked="0"/>
    </xf>
    <xf numFmtId="186" fontId="4" fillId="46" borderId="46" xfId="42" applyNumberFormat="1" applyFont="1" applyFill="1" applyBorder="1" applyAlignment="1" applyProtection="1">
      <alignment wrapText="1"/>
      <protection locked="0"/>
    </xf>
    <xf numFmtId="0" fontId="4" fillId="46" borderId="47" xfId="0" applyFont="1" applyFill="1" applyBorder="1" applyAlignment="1" applyProtection="1">
      <alignment wrapText="1"/>
      <protection locked="0"/>
    </xf>
    <xf numFmtId="0" fontId="4" fillId="46" borderId="47" xfId="0" applyFont="1" applyFill="1" applyBorder="1" applyAlignment="1" applyProtection="1">
      <alignment/>
      <protection locked="0"/>
    </xf>
    <xf numFmtId="9" fontId="4" fillId="46" borderId="48" xfId="60" applyFont="1" applyFill="1" applyBorder="1" applyAlignment="1">
      <alignment horizontal="center" vertical="center" wrapText="1"/>
    </xf>
    <xf numFmtId="9" fontId="4" fillId="46" borderId="37" xfId="0" applyNumberFormat="1" applyFont="1" applyFill="1" applyBorder="1" applyAlignment="1" applyProtection="1">
      <alignment wrapText="1"/>
      <protection locked="0"/>
    </xf>
    <xf numFmtId="9" fontId="4" fillId="46" borderId="47" xfId="0" applyNumberFormat="1" applyFont="1" applyFill="1" applyBorder="1" applyAlignment="1" applyProtection="1">
      <alignment wrapText="1"/>
      <protection locked="0"/>
    </xf>
    <xf numFmtId="9" fontId="4" fillId="46" borderId="13" xfId="0" applyNumberFormat="1" applyFont="1" applyFill="1" applyBorder="1" applyAlignment="1" applyProtection="1">
      <alignment wrapText="1"/>
      <protection locked="0"/>
    </xf>
    <xf numFmtId="0" fontId="68" fillId="11" borderId="37" xfId="0" applyFont="1" applyFill="1" applyBorder="1" applyAlignment="1">
      <alignment horizontal="center" vertical="center" wrapText="1"/>
    </xf>
    <xf numFmtId="0" fontId="0" fillId="0" borderId="13" xfId="0" applyBorder="1" applyAlignment="1" applyProtection="1">
      <alignment horizontal="left"/>
      <protection locked="0"/>
    </xf>
    <xf numFmtId="0" fontId="0" fillId="0" borderId="13" xfId="0" applyBorder="1" applyAlignment="1" applyProtection="1">
      <alignment horizontal="left" wrapText="1"/>
      <protection locked="0"/>
    </xf>
    <xf numFmtId="0" fontId="6" fillId="33" borderId="13" xfId="0" applyFont="1" applyFill="1" applyBorder="1" applyAlignment="1">
      <alignment vertical="top" wrapText="1"/>
    </xf>
    <xf numFmtId="0" fontId="66" fillId="33" borderId="26" xfId="0" applyFont="1" applyFill="1" applyBorder="1" applyAlignment="1">
      <alignment/>
    </xf>
    <xf numFmtId="0" fontId="66" fillId="33" borderId="47" xfId="0" applyFont="1" applyFill="1" applyBorder="1" applyAlignment="1">
      <alignment wrapText="1"/>
    </xf>
    <xf numFmtId="0" fontId="6" fillId="33" borderId="47" xfId="0" applyFont="1" applyFill="1" applyBorder="1" applyAlignment="1">
      <alignment wrapText="1"/>
    </xf>
    <xf numFmtId="0" fontId="79" fillId="33" borderId="47" xfId="0" applyFont="1" applyFill="1" applyBorder="1" applyAlignment="1">
      <alignment wrapText="1"/>
    </xf>
    <xf numFmtId="0" fontId="66" fillId="33" borderId="49" xfId="0" applyFont="1" applyFill="1" applyBorder="1" applyAlignment="1">
      <alignment/>
    </xf>
    <xf numFmtId="0" fontId="66" fillId="33" borderId="50" xfId="0" applyFont="1" applyFill="1" applyBorder="1" applyAlignment="1">
      <alignment/>
    </xf>
    <xf numFmtId="0" fontId="66" fillId="33" borderId="27" xfId="0" applyFont="1" applyFill="1" applyBorder="1" applyAlignment="1">
      <alignment horizontal="left" wrapText="1"/>
    </xf>
    <xf numFmtId="0" fontId="66" fillId="33" borderId="51" xfId="0" applyFont="1" applyFill="1" applyBorder="1" applyAlignment="1">
      <alignment wrapText="1"/>
    </xf>
    <xf numFmtId="0" fontId="4" fillId="46" borderId="13" xfId="0" applyFont="1" applyFill="1" applyBorder="1" applyAlignment="1" applyProtection="1">
      <alignment horizontal="center"/>
      <protection locked="0"/>
    </xf>
    <xf numFmtId="0" fontId="4" fillId="0" borderId="13" xfId="0" applyFont="1" applyFill="1" applyBorder="1" applyAlignment="1" applyProtection="1">
      <alignment wrapText="1"/>
      <protection locked="0"/>
    </xf>
    <xf numFmtId="186" fontId="4" fillId="0" borderId="34" xfId="42" applyNumberFormat="1" applyFont="1" applyFill="1" applyBorder="1" applyAlignment="1" applyProtection="1">
      <alignment wrapText="1"/>
      <protection locked="0"/>
    </xf>
    <xf numFmtId="1" fontId="4" fillId="0" borderId="13" xfId="0" applyNumberFormat="1" applyFont="1" applyFill="1" applyBorder="1" applyAlignment="1" applyProtection="1">
      <alignment wrapText="1"/>
      <protection locked="0"/>
    </xf>
    <xf numFmtId="1" fontId="4" fillId="46" borderId="13" xfId="0" applyNumberFormat="1" applyFont="1" applyFill="1" applyBorder="1" applyAlignment="1" applyProtection="1">
      <alignment wrapText="1"/>
      <protection locked="0"/>
    </xf>
    <xf numFmtId="186" fontId="4" fillId="48" borderId="34" xfId="42" applyNumberFormat="1" applyFont="1" applyFill="1" applyBorder="1" applyAlignment="1" applyProtection="1">
      <alignment wrapText="1"/>
      <protection locked="0"/>
    </xf>
    <xf numFmtId="0" fontId="4" fillId="46" borderId="27" xfId="0" applyFont="1" applyFill="1" applyBorder="1" applyAlignment="1" applyProtection="1">
      <alignment horizontal="center"/>
      <protection locked="0"/>
    </xf>
    <xf numFmtId="1" fontId="4" fillId="0" borderId="47" xfId="0" applyNumberFormat="1" applyFont="1" applyFill="1" applyBorder="1" applyAlignment="1" applyProtection="1">
      <alignment wrapText="1"/>
      <protection locked="0"/>
    </xf>
    <xf numFmtId="1" fontId="4" fillId="46" borderId="47" xfId="0" applyNumberFormat="1" applyFont="1" applyFill="1" applyBorder="1" applyAlignment="1" applyProtection="1">
      <alignment wrapText="1"/>
      <protection locked="0"/>
    </xf>
    <xf numFmtId="186" fontId="4" fillId="0" borderId="52" xfId="42" applyNumberFormat="1" applyFont="1" applyFill="1" applyBorder="1" applyAlignment="1" applyProtection="1">
      <alignment wrapText="1"/>
      <protection locked="0"/>
    </xf>
    <xf numFmtId="0" fontId="4" fillId="0" borderId="37" xfId="0" applyFont="1" applyFill="1" applyBorder="1" applyAlignment="1" applyProtection="1">
      <alignment wrapText="1"/>
      <protection locked="0"/>
    </xf>
    <xf numFmtId="186" fontId="4" fillId="0" borderId="53" xfId="42" applyNumberFormat="1" applyFont="1" applyFill="1" applyBorder="1" applyAlignment="1" applyProtection="1">
      <alignment wrapText="1"/>
      <protection locked="0"/>
    </xf>
    <xf numFmtId="0" fontId="0" fillId="0" borderId="13" xfId="0" applyBorder="1" applyAlignment="1">
      <alignment horizontal="center" vertical="top"/>
    </xf>
    <xf numFmtId="49" fontId="0" fillId="0" borderId="29" xfId="0" applyNumberFormat="1" applyBorder="1" applyAlignment="1">
      <alignment/>
    </xf>
    <xf numFmtId="49" fontId="0" fillId="0" borderId="17" xfId="0" applyNumberFormat="1" applyFill="1" applyBorder="1" applyAlignment="1">
      <alignment/>
    </xf>
    <xf numFmtId="49" fontId="0" fillId="0" borderId="29" xfId="0" applyNumberFormat="1" applyBorder="1" applyAlignment="1">
      <alignment wrapText="1"/>
    </xf>
    <xf numFmtId="0" fontId="0" fillId="0" borderId="23" xfId="0" applyFill="1" applyBorder="1" applyAlignment="1">
      <alignment/>
    </xf>
    <xf numFmtId="0" fontId="0" fillId="11" borderId="23" xfId="0" applyFill="1" applyBorder="1" applyAlignment="1">
      <alignment/>
    </xf>
    <xf numFmtId="0" fontId="0" fillId="4" borderId="23" xfId="0" applyFill="1" applyBorder="1" applyAlignment="1">
      <alignment/>
    </xf>
    <xf numFmtId="0" fontId="63" fillId="44" borderId="34" xfId="0" applyFont="1" applyFill="1" applyBorder="1" applyAlignment="1">
      <alignment/>
    </xf>
    <xf numFmtId="0" fontId="63" fillId="44" borderId="29" xfId="0" applyFont="1" applyFill="1" applyBorder="1" applyAlignment="1">
      <alignment horizontal="left"/>
    </xf>
    <xf numFmtId="0" fontId="63" fillId="4" borderId="13" xfId="0" applyFont="1" applyFill="1" applyBorder="1" applyAlignment="1">
      <alignment/>
    </xf>
    <xf numFmtId="0" fontId="0" fillId="0" borderId="13" xfId="0" applyBorder="1" applyAlignment="1">
      <alignment horizontal="left"/>
    </xf>
    <xf numFmtId="0" fontId="0" fillId="0" borderId="13" xfId="0" applyBorder="1" applyAlignment="1">
      <alignment horizontal="left" wrapText="1"/>
    </xf>
    <xf numFmtId="9" fontId="4" fillId="46" borderId="13" xfId="60" applyFont="1" applyFill="1" applyBorder="1" applyAlignment="1" applyProtection="1">
      <alignment wrapText="1"/>
      <protection locked="0"/>
    </xf>
    <xf numFmtId="0" fontId="4" fillId="46" borderId="29" xfId="0" applyFont="1" applyFill="1" applyBorder="1" applyAlignment="1" applyProtection="1">
      <alignment wrapText="1"/>
      <protection locked="0"/>
    </xf>
    <xf numFmtId="0" fontId="4" fillId="46" borderId="47" xfId="0" applyFont="1" applyFill="1" applyBorder="1" applyAlignment="1" applyProtection="1">
      <alignment horizontal="center"/>
      <protection locked="0"/>
    </xf>
    <xf numFmtId="0" fontId="4" fillId="0" borderId="47" xfId="0" applyFont="1" applyFill="1" applyBorder="1" applyAlignment="1" applyProtection="1">
      <alignment wrapText="1"/>
      <protection locked="0"/>
    </xf>
    <xf numFmtId="0" fontId="4" fillId="46" borderId="15" xfId="0" applyFont="1" applyFill="1" applyBorder="1" applyAlignment="1" applyProtection="1">
      <alignment wrapText="1"/>
      <protection locked="0"/>
    </xf>
    <xf numFmtId="9" fontId="4" fillId="46" borderId="27" xfId="0" applyNumberFormat="1" applyFont="1" applyFill="1" applyBorder="1" applyAlignment="1" applyProtection="1">
      <alignment wrapText="1"/>
      <protection locked="0"/>
    </xf>
    <xf numFmtId="9" fontId="4" fillId="46" borderId="28" xfId="0" applyNumberFormat="1" applyFont="1" applyFill="1" applyBorder="1" applyAlignment="1" applyProtection="1">
      <alignment wrapText="1"/>
      <protection locked="0"/>
    </xf>
    <xf numFmtId="9" fontId="4" fillId="46" borderId="28" xfId="60" applyFont="1" applyFill="1" applyBorder="1" applyAlignment="1" applyProtection="1">
      <alignment wrapText="1"/>
      <protection locked="0"/>
    </xf>
    <xf numFmtId="9" fontId="9" fillId="27" borderId="54" xfId="0" applyNumberFormat="1" applyFont="1" applyFill="1" applyBorder="1" applyAlignment="1" applyProtection="1">
      <alignment horizontal="center" vertical="center" wrapText="1"/>
      <protection/>
    </xf>
    <xf numFmtId="9" fontId="9" fillId="27" borderId="55" xfId="0" applyNumberFormat="1" applyFont="1" applyFill="1" applyBorder="1" applyAlignment="1" applyProtection="1">
      <alignment horizontal="center" vertical="center" wrapText="1"/>
      <protection/>
    </xf>
    <xf numFmtId="0" fontId="0" fillId="0" borderId="0" xfId="0" applyAlignment="1">
      <alignment horizontal="center"/>
    </xf>
    <xf numFmtId="0" fontId="68" fillId="0" borderId="0" xfId="0" applyFont="1" applyFill="1" applyBorder="1" applyAlignment="1">
      <alignment vertical="center"/>
    </xf>
    <xf numFmtId="0" fontId="65" fillId="0" borderId="0" xfId="0" applyFont="1" applyBorder="1" applyAlignment="1">
      <alignment/>
    </xf>
    <xf numFmtId="0" fontId="0" fillId="0" borderId="0" xfId="0" applyBorder="1" applyAlignment="1">
      <alignment/>
    </xf>
    <xf numFmtId="0" fontId="82" fillId="0" borderId="0" xfId="0" applyFont="1" applyAlignment="1">
      <alignment horizontal="left"/>
    </xf>
    <xf numFmtId="0" fontId="0" fillId="0" borderId="0" xfId="0" applyBorder="1" applyAlignment="1">
      <alignment horizontal="left" vertical="center"/>
    </xf>
    <xf numFmtId="0" fontId="0" fillId="0" borderId="0" xfId="0" applyAlignment="1">
      <alignment horizontal="left" vertical="center"/>
    </xf>
    <xf numFmtId="0" fontId="82" fillId="0" borderId="56" xfId="0" applyFont="1" applyBorder="1" applyAlignment="1">
      <alignment horizontal="left" vertical="center"/>
    </xf>
    <xf numFmtId="0" fontId="82" fillId="0" borderId="39" xfId="0" applyFont="1" applyBorder="1" applyAlignment="1">
      <alignment horizontal="left" vertical="center"/>
    </xf>
    <xf numFmtId="0" fontId="82" fillId="0" borderId="39" xfId="0" applyFont="1" applyBorder="1" applyAlignment="1">
      <alignment horizontal="left" vertical="center" wrapText="1"/>
    </xf>
    <xf numFmtId="0" fontId="82" fillId="0" borderId="45" xfId="0" applyFont="1" applyBorder="1" applyAlignment="1">
      <alignment horizontal="left" vertical="center"/>
    </xf>
    <xf numFmtId="0" fontId="82" fillId="0" borderId="56" xfId="0" applyFont="1" applyBorder="1" applyAlignment="1">
      <alignment horizontal="left" vertical="center" wrapText="1"/>
    </xf>
    <xf numFmtId="0" fontId="82" fillId="0" borderId="45" xfId="0" applyFont="1" applyBorder="1" applyAlignment="1">
      <alignment horizontal="left" vertical="center" wrapText="1"/>
    </xf>
    <xf numFmtId="0" fontId="82" fillId="0" borderId="39" xfId="0" applyFont="1" applyBorder="1" applyAlignment="1">
      <alignment horizontal="left"/>
    </xf>
    <xf numFmtId="0" fontId="82" fillId="0" borderId="45" xfId="0" applyFont="1" applyBorder="1" applyAlignment="1">
      <alignment horizontal="left"/>
    </xf>
    <xf numFmtId="0" fontId="83" fillId="0" borderId="56" xfId="0" applyFont="1" applyBorder="1" applyAlignment="1">
      <alignment horizontal="left" vertical="center"/>
    </xf>
    <xf numFmtId="0" fontId="83" fillId="0" borderId="39" xfId="0" applyFont="1" applyBorder="1" applyAlignment="1">
      <alignment horizontal="left" vertical="center"/>
    </xf>
    <xf numFmtId="0" fontId="68" fillId="3" borderId="57" xfId="0" applyFont="1" applyFill="1" applyBorder="1" applyAlignment="1">
      <alignment horizontal="center" wrapText="1"/>
    </xf>
    <xf numFmtId="0" fontId="68" fillId="3" borderId="58" xfId="0" applyFont="1" applyFill="1" applyBorder="1" applyAlignment="1">
      <alignment horizontal="center" vertical="center"/>
    </xf>
    <xf numFmtId="0" fontId="68" fillId="3" borderId="59" xfId="0" applyFont="1" applyFill="1" applyBorder="1" applyAlignment="1">
      <alignment horizontal="center" vertical="center"/>
    </xf>
    <xf numFmtId="0" fontId="66" fillId="33" borderId="13" xfId="0" applyFont="1" applyFill="1" applyBorder="1" applyAlignment="1">
      <alignment horizontal="left" vertical="top"/>
    </xf>
    <xf numFmtId="0" fontId="68" fillId="4" borderId="34" xfId="0" applyFont="1" applyFill="1" applyBorder="1" applyAlignment="1">
      <alignment horizontal="left"/>
    </xf>
    <xf numFmtId="0" fontId="68" fillId="4" borderId="60" xfId="0" applyFont="1" applyFill="1" applyBorder="1" applyAlignment="1">
      <alignment horizontal="left"/>
    </xf>
    <xf numFmtId="0" fontId="68" fillId="4" borderId="29" xfId="0" applyFont="1" applyFill="1" applyBorder="1" applyAlignment="1">
      <alignment horizontal="left"/>
    </xf>
    <xf numFmtId="0" fontId="66" fillId="33" borderId="61" xfId="0" applyFont="1" applyFill="1" applyBorder="1" applyAlignment="1">
      <alignment horizontal="left" vertical="top" wrapText="1"/>
    </xf>
    <xf numFmtId="0" fontId="66" fillId="33" borderId="16" xfId="0" applyFont="1" applyFill="1" applyBorder="1" applyAlignment="1">
      <alignment horizontal="left" vertical="top" wrapText="1"/>
    </xf>
    <xf numFmtId="0" fontId="66" fillId="33" borderId="34" xfId="0" applyFont="1" applyFill="1" applyBorder="1" applyAlignment="1">
      <alignment horizontal="left"/>
    </xf>
    <xf numFmtId="0" fontId="66" fillId="33" borderId="60" xfId="0" applyFont="1" applyFill="1" applyBorder="1" applyAlignment="1">
      <alignment horizontal="left"/>
    </xf>
    <xf numFmtId="0" fontId="66" fillId="33" borderId="29" xfId="0" applyFont="1" applyFill="1" applyBorder="1" applyAlignment="1">
      <alignment horizontal="left"/>
    </xf>
    <xf numFmtId="0" fontId="6" fillId="37" borderId="0" xfId="0" applyFont="1" applyFill="1" applyAlignment="1">
      <alignment horizontal="left" vertical="center" wrapText="1"/>
    </xf>
    <xf numFmtId="0" fontId="6" fillId="37" borderId="0" xfId="0" applyFont="1" applyFill="1" applyAlignment="1">
      <alignment horizontal="left" vertical="top" wrapText="1"/>
    </xf>
    <xf numFmtId="0" fontId="68" fillId="0" borderId="62"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63" xfId="0" applyFont="1" applyFill="1" applyBorder="1" applyAlignment="1">
      <alignment horizontal="center" vertical="center"/>
    </xf>
    <xf numFmtId="0" fontId="66" fillId="33" borderId="0" xfId="0" applyFont="1" applyFill="1" applyAlignment="1">
      <alignment horizontal="left" wrapText="1"/>
    </xf>
    <xf numFmtId="0" fontId="66" fillId="33" borderId="34" xfId="0" applyFont="1" applyFill="1" applyBorder="1" applyAlignment="1">
      <alignment horizontal="left" vertical="top" wrapText="1"/>
    </xf>
    <xf numFmtId="0" fontId="66" fillId="33" borderId="60" xfId="0" applyFont="1" applyFill="1" applyBorder="1" applyAlignment="1">
      <alignment horizontal="left" vertical="top" wrapText="1"/>
    </xf>
    <xf numFmtId="0" fontId="66" fillId="33" borderId="29" xfId="0" applyFont="1" applyFill="1" applyBorder="1" applyAlignment="1">
      <alignment horizontal="left" vertical="top" wrapText="1"/>
    </xf>
    <xf numFmtId="0" fontId="66" fillId="33" borderId="34" xfId="0" applyFont="1" applyFill="1" applyBorder="1" applyAlignment="1" applyProtection="1">
      <alignment horizontal="left"/>
      <protection locked="0"/>
    </xf>
    <xf numFmtId="0" fontId="66" fillId="33" borderId="60" xfId="0" applyFont="1" applyFill="1" applyBorder="1" applyAlignment="1" applyProtection="1">
      <alignment horizontal="left"/>
      <protection locked="0"/>
    </xf>
    <xf numFmtId="0" fontId="66" fillId="33" borderId="29" xfId="0" applyFont="1" applyFill="1" applyBorder="1" applyAlignment="1" applyProtection="1">
      <alignment horizontal="left"/>
      <protection locked="0"/>
    </xf>
    <xf numFmtId="0" fontId="84" fillId="0" borderId="64" xfId="0" applyFont="1" applyBorder="1" applyAlignment="1">
      <alignment horizontal="center" vertical="center" textRotation="90"/>
    </xf>
    <xf numFmtId="0" fontId="84" fillId="0" borderId="41" xfId="0" applyFont="1" applyBorder="1" applyAlignment="1">
      <alignment horizontal="center" vertical="center" textRotation="90"/>
    </xf>
    <xf numFmtId="0" fontId="84" fillId="0" borderId="38" xfId="0" applyFont="1" applyBorder="1" applyAlignment="1">
      <alignment horizontal="center" vertical="center" textRotation="90"/>
    </xf>
    <xf numFmtId="0" fontId="63" fillId="0" borderId="36" xfId="0" applyFont="1" applyBorder="1" applyAlignment="1">
      <alignment horizontal="center" vertical="center" textRotation="90" wrapText="1"/>
    </xf>
    <xf numFmtId="0" fontId="63" fillId="0" borderId="23" xfId="0" applyFont="1" applyBorder="1" applyAlignment="1">
      <alignment horizontal="center" vertical="center" textRotation="90" wrapText="1"/>
    </xf>
    <xf numFmtId="0" fontId="63" fillId="0" borderId="37" xfId="0" applyFont="1" applyBorder="1" applyAlignment="1">
      <alignment horizontal="center" vertical="center" textRotation="90" wrapText="1"/>
    </xf>
    <xf numFmtId="0" fontId="80" fillId="47" borderId="60" xfId="0" applyFont="1" applyFill="1" applyBorder="1" applyAlignment="1">
      <alignment horizontal="center" vertical="top" wrapText="1"/>
    </xf>
    <xf numFmtId="0" fontId="83" fillId="0" borderId="23" xfId="0" applyFont="1" applyBorder="1" applyAlignment="1">
      <alignment horizontal="center" vertical="center" textRotation="90" wrapText="1"/>
    </xf>
    <xf numFmtId="0" fontId="83" fillId="0" borderId="37" xfId="0" applyFont="1" applyBorder="1" applyAlignment="1">
      <alignment horizontal="center" vertical="center" textRotation="90" wrapText="1"/>
    </xf>
    <xf numFmtId="0" fontId="63" fillId="0" borderId="36" xfId="0" applyFont="1" applyBorder="1" applyAlignment="1">
      <alignment horizontal="center" vertical="center" textRotation="90"/>
    </xf>
    <xf numFmtId="0" fontId="63" fillId="0" borderId="23" xfId="0" applyFont="1" applyBorder="1" applyAlignment="1">
      <alignment horizontal="center" vertical="center" textRotation="90"/>
    </xf>
    <xf numFmtId="0" fontId="63" fillId="0" borderId="37" xfId="0" applyFont="1" applyBorder="1" applyAlignment="1">
      <alignment horizontal="center" vertical="center" textRotation="90"/>
    </xf>
    <xf numFmtId="0" fontId="67" fillId="6" borderId="11" xfId="0" applyFont="1" applyFill="1" applyBorder="1" applyAlignment="1">
      <alignment horizontal="center" vertical="top" wrapText="1"/>
    </xf>
    <xf numFmtId="0" fontId="67" fillId="6" borderId="65" xfId="0" applyFont="1" applyFill="1" applyBorder="1" applyAlignment="1">
      <alignment horizontal="center" vertical="top" wrapText="1"/>
    </xf>
    <xf numFmtId="0" fontId="67" fillId="6" borderId="59" xfId="0" applyFont="1" applyFill="1" applyBorder="1" applyAlignment="1">
      <alignment horizontal="center" vertical="top" wrapText="1"/>
    </xf>
    <xf numFmtId="0" fontId="67" fillId="6" borderId="11" xfId="0" applyFont="1" applyFill="1" applyBorder="1" applyAlignment="1" applyProtection="1">
      <alignment horizontal="left" vertical="top" wrapText="1"/>
      <protection locked="0"/>
    </xf>
    <xf numFmtId="0" fontId="67" fillId="6" borderId="65" xfId="0" applyFont="1" applyFill="1" applyBorder="1" applyAlignment="1" applyProtection="1">
      <alignment horizontal="left" vertical="top" wrapText="1"/>
      <protection locked="0"/>
    </xf>
    <xf numFmtId="0" fontId="67" fillId="6" borderId="59" xfId="0" applyFont="1" applyFill="1" applyBorder="1" applyAlignment="1" applyProtection="1">
      <alignment horizontal="left" vertical="top" wrapText="1"/>
      <protection locked="0"/>
    </xf>
    <xf numFmtId="0" fontId="66" fillId="49" borderId="32" xfId="0" applyFont="1" applyFill="1" applyBorder="1" applyAlignment="1">
      <alignment horizontal="center" vertical="center"/>
    </xf>
    <xf numFmtId="0" fontId="66" fillId="49" borderId="66" xfId="0" applyFont="1" applyFill="1" applyBorder="1" applyAlignment="1">
      <alignment horizontal="center" vertical="center"/>
    </xf>
    <xf numFmtId="0" fontId="66" fillId="49" borderId="67" xfId="0" applyFont="1" applyFill="1" applyBorder="1" applyAlignment="1">
      <alignment horizontal="center" vertical="center"/>
    </xf>
    <xf numFmtId="0" fontId="66" fillId="49" borderId="32" xfId="0" applyFont="1" applyFill="1" applyBorder="1" applyAlignment="1">
      <alignment horizontal="center" vertical="center" wrapText="1"/>
    </xf>
    <xf numFmtId="0" fontId="66" fillId="49" borderId="66" xfId="0" applyFont="1" applyFill="1" applyBorder="1" applyAlignment="1">
      <alignment horizontal="center" vertical="center" wrapText="1"/>
    </xf>
    <xf numFmtId="0" fontId="66" fillId="49" borderId="67" xfId="0" applyFont="1" applyFill="1" applyBorder="1" applyAlignment="1">
      <alignment horizontal="center" vertical="center" wrapText="1"/>
    </xf>
    <xf numFmtId="186" fontId="4" fillId="46" borderId="46" xfId="42" applyNumberFormat="1" applyFont="1" applyFill="1" applyBorder="1" applyAlignment="1">
      <alignment horizontal="right" vertical="center" wrapText="1"/>
    </xf>
    <xf numFmtId="186" fontId="4" fillId="46" borderId="31" xfId="42" applyNumberFormat="1" applyFont="1" applyFill="1" applyBorder="1" applyAlignment="1">
      <alignment horizontal="right" vertical="center" wrapText="1"/>
    </xf>
    <xf numFmtId="0" fontId="4" fillId="46" borderId="13" xfId="0" applyFont="1" applyFill="1" applyBorder="1" applyAlignment="1">
      <alignment horizontal="center" vertical="center" wrapText="1"/>
    </xf>
    <xf numFmtId="0" fontId="4" fillId="46" borderId="27" xfId="0" applyFont="1" applyFill="1" applyBorder="1" applyAlignment="1">
      <alignment horizontal="center" vertical="center" wrapText="1"/>
    </xf>
    <xf numFmtId="0" fontId="4" fillId="50" borderId="20" xfId="0" applyFont="1" applyFill="1" applyBorder="1" applyAlignment="1">
      <alignment horizontal="center" vertical="center" wrapText="1"/>
    </xf>
    <xf numFmtId="0" fontId="4" fillId="50" borderId="68" xfId="0" applyFont="1" applyFill="1" applyBorder="1" applyAlignment="1">
      <alignment horizontal="center" vertical="center" wrapText="1"/>
    </xf>
    <xf numFmtId="0" fontId="4" fillId="50" borderId="69" xfId="0" applyFont="1" applyFill="1" applyBorder="1" applyAlignment="1">
      <alignment horizontal="center" vertical="center" wrapText="1"/>
    </xf>
    <xf numFmtId="0" fontId="4" fillId="46" borderId="13" xfId="0" applyFont="1" applyFill="1" applyBorder="1" applyAlignment="1" applyProtection="1">
      <alignment horizontal="center"/>
      <protection locked="0"/>
    </xf>
    <xf numFmtId="0" fontId="4" fillId="46" borderId="27" xfId="0" applyFont="1" applyFill="1" applyBorder="1" applyAlignment="1" applyProtection="1">
      <alignment horizontal="center"/>
      <protection locked="0"/>
    </xf>
    <xf numFmtId="0" fontId="68" fillId="11" borderId="70" xfId="0" applyFont="1" applyFill="1" applyBorder="1" applyAlignment="1">
      <alignment horizontal="center" vertical="center" wrapText="1"/>
    </xf>
    <xf numFmtId="0" fontId="68" fillId="11" borderId="37" xfId="0" applyFont="1" applyFill="1" applyBorder="1" applyAlignment="1">
      <alignment horizontal="center" vertical="center" wrapText="1"/>
    </xf>
    <xf numFmtId="0" fontId="4" fillId="46" borderId="70" xfId="0" applyFont="1" applyFill="1" applyBorder="1" applyAlignment="1" applyProtection="1">
      <alignment horizontal="center"/>
      <protection locked="0"/>
    </xf>
    <xf numFmtId="0" fontId="4" fillId="46" borderId="37" xfId="0" applyFont="1" applyFill="1" applyBorder="1" applyAlignment="1" applyProtection="1">
      <alignment horizontal="center"/>
      <protection locked="0"/>
    </xf>
    <xf numFmtId="0" fontId="4" fillId="46" borderId="36" xfId="0" applyFont="1" applyFill="1" applyBorder="1" applyAlignment="1" applyProtection="1">
      <alignment horizontal="center"/>
      <protection locked="0"/>
    </xf>
    <xf numFmtId="0" fontId="68" fillId="11" borderId="14" xfId="0" applyFont="1" applyFill="1" applyBorder="1" applyAlignment="1">
      <alignment horizontal="center" vertical="center" wrapText="1"/>
    </xf>
    <xf numFmtId="0" fontId="68" fillId="11" borderId="39" xfId="0" applyFont="1" applyFill="1" applyBorder="1" applyAlignment="1">
      <alignment horizontal="center" vertical="center" wrapText="1"/>
    </xf>
    <xf numFmtId="0" fontId="4" fillId="46" borderId="36" xfId="0" applyFont="1" applyFill="1" applyBorder="1" applyAlignment="1" applyProtection="1">
      <alignment horizontal="center" wrapText="1"/>
      <protection locked="0"/>
    </xf>
    <xf numFmtId="0" fontId="4" fillId="46" borderId="37" xfId="0" applyFont="1" applyFill="1" applyBorder="1" applyAlignment="1" applyProtection="1">
      <alignment horizontal="center" wrapText="1"/>
      <protection locked="0"/>
    </xf>
    <xf numFmtId="0" fontId="4" fillId="46" borderId="36" xfId="0" applyFont="1" applyFill="1" applyBorder="1" applyAlignment="1">
      <alignment horizontal="left" vertical="center" wrapText="1"/>
    </xf>
    <xf numFmtId="0" fontId="4" fillId="46" borderId="37" xfId="0" applyFont="1" applyFill="1" applyBorder="1" applyAlignment="1">
      <alignment horizontal="left" vertical="center" wrapText="1"/>
    </xf>
    <xf numFmtId="0" fontId="4" fillId="46" borderId="70" xfId="0" applyFont="1" applyFill="1" applyBorder="1" applyAlignment="1">
      <alignment horizontal="left" vertical="center" wrapText="1"/>
    </xf>
    <xf numFmtId="0" fontId="4" fillId="46" borderId="25" xfId="0" applyFont="1" applyFill="1" applyBorder="1" applyAlignment="1" applyProtection="1">
      <alignment horizontal="center"/>
      <protection locked="0"/>
    </xf>
    <xf numFmtId="0" fontId="4" fillId="46" borderId="25" xfId="0" applyFont="1" applyFill="1" applyBorder="1" applyAlignment="1">
      <alignment horizontal="left" vertical="center" wrapText="1"/>
    </xf>
    <xf numFmtId="0" fontId="9" fillId="46" borderId="11" xfId="0" applyNumberFormat="1" applyFont="1" applyFill="1" applyBorder="1" applyAlignment="1" applyProtection="1">
      <alignment horizontal="center" vertical="center" wrapText="1"/>
      <protection/>
    </xf>
    <xf numFmtId="0" fontId="9" fillId="46" borderId="71" xfId="0" applyNumberFormat="1" applyFont="1" applyFill="1" applyBorder="1" applyAlignment="1" applyProtection="1">
      <alignment horizontal="center" vertical="center" wrapText="1"/>
      <protection/>
    </xf>
    <xf numFmtId="0" fontId="68" fillId="11" borderId="52" xfId="0" applyFont="1" applyFill="1" applyBorder="1" applyAlignment="1">
      <alignment horizontal="center" vertical="center"/>
    </xf>
    <xf numFmtId="0" fontId="68" fillId="11" borderId="72" xfId="0" applyFont="1" applyFill="1" applyBorder="1" applyAlignment="1">
      <alignment horizontal="center" vertical="center"/>
    </xf>
    <xf numFmtId="0" fontId="68" fillId="11" borderId="73" xfId="0" applyFont="1" applyFill="1" applyBorder="1" applyAlignment="1">
      <alignment horizontal="center" vertical="center"/>
    </xf>
    <xf numFmtId="0" fontId="4" fillId="50" borderId="74" xfId="0" applyFont="1" applyFill="1" applyBorder="1" applyAlignment="1">
      <alignment horizontal="center" vertical="center" wrapText="1"/>
    </xf>
    <xf numFmtId="0" fontId="4" fillId="50" borderId="41" xfId="0" applyFont="1" applyFill="1" applyBorder="1" applyAlignment="1">
      <alignment horizontal="center" vertical="center" wrapText="1"/>
    </xf>
    <xf numFmtId="0" fontId="4" fillId="50" borderId="40" xfId="0" applyFont="1" applyFill="1" applyBorder="1" applyAlignment="1">
      <alignment horizontal="center" vertical="center" wrapText="1"/>
    </xf>
    <xf numFmtId="0" fontId="4" fillId="46" borderId="36" xfId="0" applyFont="1" applyFill="1" applyBorder="1" applyAlignment="1" applyProtection="1">
      <alignment horizontal="center" vertical="center"/>
      <protection locked="0"/>
    </xf>
    <xf numFmtId="0" fontId="4" fillId="46" borderId="37" xfId="0" applyFont="1" applyFill="1" applyBorder="1" applyAlignment="1" applyProtection="1">
      <alignment horizontal="center" vertical="center"/>
      <protection locked="0"/>
    </xf>
    <xf numFmtId="0" fontId="68" fillId="11" borderId="74" xfId="0" applyFont="1" applyFill="1" applyBorder="1" applyAlignment="1">
      <alignment horizontal="center" vertical="center" wrapText="1"/>
    </xf>
    <xf numFmtId="0" fontId="68" fillId="11" borderId="38" xfId="0" applyFont="1" applyFill="1" applyBorder="1" applyAlignment="1">
      <alignment horizontal="center" vertical="center" wrapText="1"/>
    </xf>
    <xf numFmtId="0" fontId="4" fillId="50" borderId="64" xfId="0" applyFont="1" applyFill="1" applyBorder="1" applyAlignment="1">
      <alignment horizontal="center" vertical="center" wrapText="1"/>
    </xf>
    <xf numFmtId="0" fontId="4" fillId="46" borderId="23" xfId="0" applyFont="1" applyFill="1" applyBorder="1" applyAlignment="1" applyProtection="1">
      <alignment horizontal="center"/>
      <protection locked="0"/>
    </xf>
    <xf numFmtId="0" fontId="68" fillId="33" borderId="0" xfId="0" applyFont="1" applyFill="1" applyBorder="1" applyAlignment="1">
      <alignment horizontal="center"/>
    </xf>
    <xf numFmtId="0" fontId="68" fillId="33" borderId="0" xfId="0" applyFont="1" applyFill="1" applyAlignment="1">
      <alignment horizontal="center"/>
    </xf>
    <xf numFmtId="0" fontId="68" fillId="11" borderId="45" xfId="0" applyFont="1" applyFill="1" applyBorder="1" applyAlignment="1">
      <alignment horizontal="center" vertical="center" wrapText="1"/>
    </xf>
    <xf numFmtId="0" fontId="68" fillId="11" borderId="70" xfId="0" applyFont="1" applyFill="1" applyBorder="1" applyAlignment="1">
      <alignment horizontal="left" vertical="center" wrapText="1"/>
    </xf>
    <xf numFmtId="0" fontId="68" fillId="11" borderId="37" xfId="0" applyFont="1" applyFill="1" applyBorder="1" applyAlignment="1">
      <alignment horizontal="left" vertical="center" wrapText="1"/>
    </xf>
    <xf numFmtId="0" fontId="0" fillId="9" borderId="34" xfId="0" applyFill="1" applyBorder="1" applyAlignment="1" applyProtection="1">
      <alignment horizontal="left"/>
      <protection locked="0"/>
    </xf>
    <xf numFmtId="0" fontId="0" fillId="9" borderId="29" xfId="0" applyFill="1" applyBorder="1" applyAlignment="1" applyProtection="1">
      <alignment horizontal="left"/>
      <protection locked="0"/>
    </xf>
    <xf numFmtId="0" fontId="0" fillId="15" borderId="34" xfId="0" applyFill="1" applyBorder="1" applyAlignment="1" applyProtection="1">
      <alignment horizontal="left"/>
      <protection locked="0"/>
    </xf>
    <xf numFmtId="0" fontId="0" fillId="15" borderId="29" xfId="0" applyFill="1" applyBorder="1" applyAlignment="1" applyProtection="1">
      <alignment horizontal="left"/>
      <protection locked="0"/>
    </xf>
    <xf numFmtId="0" fontId="0" fillId="11" borderId="13" xfId="0" applyFill="1" applyBorder="1" applyAlignment="1" applyProtection="1">
      <alignment horizontal="left" vertical="top" wrapText="1"/>
      <protection locked="0"/>
    </xf>
    <xf numFmtId="0" fontId="0" fillId="11" borderId="13" xfId="0" applyFill="1" applyBorder="1" applyAlignment="1" applyProtection="1">
      <alignment horizontal="left" vertical="top"/>
      <protection locked="0"/>
    </xf>
    <xf numFmtId="0" fontId="0" fillId="11" borderId="34" xfId="0" applyFill="1" applyBorder="1" applyAlignment="1" applyProtection="1">
      <alignment horizontal="left" vertical="top"/>
      <protection locked="0"/>
    </xf>
    <xf numFmtId="0" fontId="0" fillId="11" borderId="29" xfId="0" applyFill="1" applyBorder="1" applyAlignment="1" applyProtection="1">
      <alignment horizontal="left" vertical="top"/>
      <protection locked="0"/>
    </xf>
    <xf numFmtId="0" fontId="0" fillId="0" borderId="13" xfId="0" applyBorder="1" applyAlignment="1" applyProtection="1">
      <alignment horizontal="left"/>
      <protection locked="0"/>
    </xf>
    <xf numFmtId="0" fontId="0" fillId="0" borderId="34" xfId="0" applyBorder="1" applyAlignment="1" applyProtection="1">
      <alignment horizontal="left"/>
      <protection locked="0"/>
    </xf>
    <xf numFmtId="0" fontId="0" fillId="0" borderId="29" xfId="0" applyBorder="1" applyAlignment="1" applyProtection="1">
      <alignment horizontal="left"/>
      <protection locked="0"/>
    </xf>
    <xf numFmtId="49" fontId="0" fillId="0" borderId="13" xfId="0" applyNumberFormat="1" applyBorder="1" applyAlignment="1" applyProtection="1">
      <alignment horizontal="left"/>
      <protection locked="0"/>
    </xf>
    <xf numFmtId="0" fontId="0" fillId="15" borderId="34" xfId="0" applyFill="1" applyBorder="1" applyAlignment="1">
      <alignment horizontal="left"/>
    </xf>
    <xf numFmtId="0" fontId="0" fillId="15" borderId="29" xfId="0" applyFill="1" applyBorder="1" applyAlignment="1">
      <alignment horizontal="left"/>
    </xf>
    <xf numFmtId="0" fontId="0" fillId="9" borderId="34" xfId="0" applyFill="1" applyBorder="1" applyAlignment="1">
      <alignment horizontal="left"/>
    </xf>
    <xf numFmtId="0" fontId="0" fillId="9" borderId="29" xfId="0" applyFill="1" applyBorder="1" applyAlignment="1">
      <alignment horizontal="left"/>
    </xf>
    <xf numFmtId="0" fontId="0" fillId="11" borderId="13" xfId="0" applyFill="1" applyBorder="1" applyAlignment="1">
      <alignment horizontal="left" vertical="top" wrapText="1"/>
    </xf>
    <xf numFmtId="0" fontId="0" fillId="11" borderId="13" xfId="0" applyFill="1" applyBorder="1" applyAlignment="1">
      <alignment horizontal="left" vertical="top"/>
    </xf>
    <xf numFmtId="0" fontId="0" fillId="11" borderId="34" xfId="0" applyFill="1" applyBorder="1" applyAlignment="1">
      <alignment horizontal="left" vertical="top"/>
    </xf>
    <xf numFmtId="0" fontId="0" fillId="11" borderId="29" xfId="0" applyFill="1" applyBorder="1" applyAlignment="1">
      <alignment horizontal="left" vertical="top"/>
    </xf>
    <xf numFmtId="0" fontId="0" fillId="0" borderId="13" xfId="0" applyBorder="1" applyAlignment="1">
      <alignment horizontal="left"/>
    </xf>
    <xf numFmtId="0" fontId="0" fillId="0" borderId="34" xfId="0" applyBorder="1" applyAlignment="1">
      <alignment horizontal="left"/>
    </xf>
    <xf numFmtId="0" fontId="0" fillId="0" borderId="29" xfId="0" applyBorder="1" applyAlignment="1">
      <alignment horizontal="left"/>
    </xf>
    <xf numFmtId="0" fontId="75" fillId="44" borderId="15" xfId="0" applyFont="1" applyFill="1" applyBorder="1" applyAlignment="1">
      <alignment horizontal="center" vertical="center"/>
    </xf>
    <xf numFmtId="0" fontId="63" fillId="17" borderId="70" xfId="0" applyFont="1" applyFill="1" applyBorder="1" applyAlignment="1">
      <alignment horizontal="center"/>
    </xf>
    <xf numFmtId="0" fontId="63" fillId="10" borderId="70" xfId="0" applyFont="1" applyFill="1" applyBorder="1" applyAlignment="1">
      <alignment horizontal="center"/>
    </xf>
    <xf numFmtId="0" fontId="63" fillId="10" borderId="75" xfId="0" applyFont="1" applyFill="1" applyBorder="1" applyAlignment="1">
      <alignment horizontal="center"/>
    </xf>
    <xf numFmtId="0" fontId="67" fillId="6" borderId="11" xfId="0" applyFont="1" applyFill="1" applyBorder="1" applyAlignment="1">
      <alignment horizontal="left" vertical="top" wrapText="1"/>
    </xf>
    <xf numFmtId="0" fontId="67" fillId="6" borderId="65" xfId="0" applyFont="1" applyFill="1" applyBorder="1" applyAlignment="1">
      <alignment horizontal="left" vertical="top" wrapText="1"/>
    </xf>
    <xf numFmtId="0" fontId="67" fillId="6" borderId="59"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191">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006100"/>
      </font>
      <fill>
        <patternFill>
          <bgColor rgb="FFC6EFCE"/>
        </patternFill>
      </fill>
    </dxf>
    <dxf>
      <font>
        <color auto="1"/>
      </font>
      <fill>
        <patternFill patternType="solid">
          <fgColor indexed="65"/>
          <bgColor rgb="FF478D37"/>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006100"/>
      </font>
      <fill>
        <patternFill>
          <bgColor rgb="FFC6EFCE"/>
        </patternFill>
      </fill>
    </dxf>
    <dxf>
      <font>
        <color auto="1"/>
      </font>
      <fill>
        <patternFill patternType="solid">
          <fgColor indexed="65"/>
          <bgColor rgb="FF478D37"/>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478D37"/>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006100"/>
      </font>
      <fill>
        <patternFill>
          <bgColor rgb="FFC6EFCE"/>
        </patternFill>
      </fill>
    </dxf>
    <dxf>
      <font>
        <color auto="1"/>
      </font>
      <fill>
        <patternFill patternType="solid">
          <fgColor indexed="65"/>
          <bgColor rgb="FF478D37"/>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006100"/>
      </font>
      <fill>
        <patternFill>
          <bgColor rgb="FFC6EFCE"/>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006100"/>
      </font>
      <fill>
        <patternFill>
          <bgColor rgb="FFC6EFCE"/>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006100"/>
      </font>
      <fill>
        <patternFill>
          <bgColor rgb="FFC6EFCE"/>
        </patternFill>
      </fill>
    </dxf>
    <dxf>
      <font>
        <color rgb="FF006100"/>
      </font>
      <fill>
        <patternFill>
          <bgColor rgb="FFC6EFCE"/>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6D8D32"/>
        </patternFill>
      </fill>
    </dxf>
    <dxf>
      <font>
        <color rgb="FF006100"/>
      </font>
      <fill>
        <patternFill>
          <bgColor rgb="FFC6EFCE"/>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border/>
    </dxf>
    <dxf>
      <font>
        <color rgb="FF993300"/>
      </font>
      <fill>
        <patternFill>
          <bgColor rgb="FFFFF58C"/>
        </patternFill>
      </fill>
      <border/>
    </dxf>
    <dxf>
      <font>
        <color rgb="FFF20884"/>
      </font>
      <fill>
        <patternFill>
          <bgColor rgb="FFFF99CC"/>
        </patternFill>
      </fill>
      <border/>
    </dxf>
    <dxf>
      <font>
        <color auto="1"/>
      </font>
      <fill>
        <patternFill patternType="solid">
          <fgColor indexed="65"/>
          <bgColor rgb="FF6D8D32"/>
        </patternFill>
      </fill>
      <border/>
    </dxf>
    <dxf>
      <font>
        <color rgb="FF006100"/>
      </font>
      <fill>
        <patternFill>
          <bgColor rgb="FFC6EFCE"/>
        </patternFill>
      </fill>
      <border/>
    </dxf>
    <dxf>
      <font>
        <color auto="1"/>
      </font>
      <fill>
        <patternFill patternType="solid">
          <fgColor indexed="65"/>
          <bgColor rgb="FF478D37"/>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600075</xdr:colOff>
      <xdr:row>3</xdr:row>
      <xdr:rowOff>142875</xdr:rowOff>
    </xdr:to>
    <xdr:pic>
      <xdr:nvPicPr>
        <xdr:cNvPr id="1" name="Picture 1"/>
        <xdr:cNvPicPr preferRelativeResize="1">
          <a:picLocks noChangeAspect="1"/>
        </xdr:cNvPicPr>
      </xdr:nvPicPr>
      <xdr:blipFill>
        <a:blip r:embed="rId1"/>
        <a:stretch>
          <a:fillRect/>
        </a:stretch>
      </xdr:blipFill>
      <xdr:spPr>
        <a:xfrm>
          <a:off x="400050" y="0"/>
          <a:ext cx="600075" cy="971550"/>
        </a:xfrm>
        <a:prstGeom prst="rect">
          <a:avLst/>
        </a:prstGeom>
        <a:noFill/>
        <a:ln w="9525" cmpd="sng">
          <a:noFill/>
        </a:ln>
      </xdr:spPr>
    </xdr:pic>
    <xdr:clientData/>
  </xdr:twoCellAnchor>
  <xdr:twoCellAnchor>
    <xdr:from>
      <xdr:col>2</xdr:col>
      <xdr:colOff>923925</xdr:colOff>
      <xdr:row>62</xdr:row>
      <xdr:rowOff>123825</xdr:rowOff>
    </xdr:from>
    <xdr:to>
      <xdr:col>2</xdr:col>
      <xdr:colOff>2114550</xdr:colOff>
      <xdr:row>63</xdr:row>
      <xdr:rowOff>19050</xdr:rowOff>
    </xdr:to>
    <xdr:pic>
      <xdr:nvPicPr>
        <xdr:cNvPr id="2" name="Grafik 5"/>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971925" y="12753975"/>
          <a:ext cx="1190625" cy="581025"/>
        </a:xfrm>
        <a:prstGeom prst="rect">
          <a:avLst/>
        </a:prstGeom>
        <a:noFill/>
        <a:ln w="9525" cmpd="sng">
          <a:noFill/>
        </a:ln>
      </xdr:spPr>
    </xdr:pic>
    <xdr:clientData/>
  </xdr:twoCellAnchor>
  <xdr:twoCellAnchor>
    <xdr:from>
      <xdr:col>2</xdr:col>
      <xdr:colOff>866775</xdr:colOff>
      <xdr:row>63</xdr:row>
      <xdr:rowOff>200025</xdr:rowOff>
    </xdr:from>
    <xdr:to>
      <xdr:col>2</xdr:col>
      <xdr:colOff>2266950</xdr:colOff>
      <xdr:row>63</xdr:row>
      <xdr:rowOff>685800</xdr:rowOff>
    </xdr:to>
    <xdr:pic>
      <xdr:nvPicPr>
        <xdr:cNvPr id="3" name="Grafik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14775" y="13515975"/>
          <a:ext cx="1400175" cy="495300"/>
        </a:xfrm>
        <a:prstGeom prst="rect">
          <a:avLst/>
        </a:prstGeom>
        <a:noFill/>
        <a:ln w="9525" cmpd="sng">
          <a:noFill/>
        </a:ln>
      </xdr:spPr>
    </xdr:pic>
    <xdr:clientData/>
  </xdr:twoCellAnchor>
  <xdr:twoCellAnchor>
    <xdr:from>
      <xdr:col>2</xdr:col>
      <xdr:colOff>1028700</xdr:colOff>
      <xdr:row>64</xdr:row>
      <xdr:rowOff>152400</xdr:rowOff>
    </xdr:from>
    <xdr:to>
      <xdr:col>2</xdr:col>
      <xdr:colOff>2019300</xdr:colOff>
      <xdr:row>64</xdr:row>
      <xdr:rowOff>571500</xdr:rowOff>
    </xdr:to>
    <xdr:pic>
      <xdr:nvPicPr>
        <xdr:cNvPr id="4" name="Grafik 21"/>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076700" y="14163675"/>
          <a:ext cx="990600" cy="428625"/>
        </a:xfrm>
        <a:prstGeom prst="rect">
          <a:avLst/>
        </a:prstGeom>
        <a:noFill/>
        <a:ln w="9525" cmpd="sng">
          <a:noFill/>
        </a:ln>
      </xdr:spPr>
    </xdr:pic>
    <xdr:clientData/>
  </xdr:twoCellAnchor>
  <xdr:twoCellAnchor>
    <xdr:from>
      <xdr:col>4</xdr:col>
      <xdr:colOff>447675</xdr:colOff>
      <xdr:row>62</xdr:row>
      <xdr:rowOff>171450</xdr:rowOff>
    </xdr:from>
    <xdr:to>
      <xdr:col>5</xdr:col>
      <xdr:colOff>628650</xdr:colOff>
      <xdr:row>62</xdr:row>
      <xdr:rowOff>609600</xdr:rowOff>
    </xdr:to>
    <xdr:pic>
      <xdr:nvPicPr>
        <xdr:cNvPr id="5" name="Grafik 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7829550" y="12801600"/>
          <a:ext cx="1095375" cy="447675"/>
        </a:xfrm>
        <a:prstGeom prst="rect">
          <a:avLst/>
        </a:prstGeom>
        <a:noFill/>
        <a:ln w="9525" cmpd="sng">
          <a:noFill/>
        </a:ln>
      </xdr:spPr>
    </xdr:pic>
    <xdr:clientData/>
  </xdr:twoCellAnchor>
  <xdr:twoCellAnchor>
    <xdr:from>
      <xdr:col>4</xdr:col>
      <xdr:colOff>371475</xdr:colOff>
      <xdr:row>63</xdr:row>
      <xdr:rowOff>142875</xdr:rowOff>
    </xdr:from>
    <xdr:to>
      <xdr:col>6</xdr:col>
      <xdr:colOff>85725</xdr:colOff>
      <xdr:row>63</xdr:row>
      <xdr:rowOff>685800</xdr:rowOff>
    </xdr:to>
    <xdr:pic>
      <xdr:nvPicPr>
        <xdr:cNvPr id="6" name="Grafik 17"/>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7753350" y="13458825"/>
          <a:ext cx="1543050" cy="542925"/>
        </a:xfrm>
        <a:prstGeom prst="rect">
          <a:avLst/>
        </a:prstGeom>
        <a:noFill/>
        <a:ln w="9525" cmpd="sng">
          <a:noFill/>
        </a:ln>
      </xdr:spPr>
    </xdr:pic>
    <xdr:clientData/>
  </xdr:twoCellAnchor>
  <xdr:twoCellAnchor>
    <xdr:from>
      <xdr:col>7</xdr:col>
      <xdr:colOff>1371600</xdr:colOff>
      <xdr:row>63</xdr:row>
      <xdr:rowOff>104775</xdr:rowOff>
    </xdr:from>
    <xdr:to>
      <xdr:col>7</xdr:col>
      <xdr:colOff>2857500</xdr:colOff>
      <xdr:row>63</xdr:row>
      <xdr:rowOff>571500</xdr:rowOff>
    </xdr:to>
    <xdr:pic>
      <xdr:nvPicPr>
        <xdr:cNvPr id="7" name="Grafik 10"/>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11896725" y="13420725"/>
          <a:ext cx="1485900" cy="476250"/>
        </a:xfrm>
        <a:prstGeom prst="rect">
          <a:avLst/>
        </a:prstGeom>
        <a:noFill/>
        <a:ln w="9525" cmpd="sng">
          <a:noFill/>
        </a:ln>
      </xdr:spPr>
    </xdr:pic>
    <xdr:clientData/>
  </xdr:twoCellAnchor>
  <xdr:twoCellAnchor>
    <xdr:from>
      <xdr:col>7</xdr:col>
      <xdr:colOff>1581150</xdr:colOff>
      <xdr:row>62</xdr:row>
      <xdr:rowOff>95250</xdr:rowOff>
    </xdr:from>
    <xdr:to>
      <xdr:col>7</xdr:col>
      <xdr:colOff>2971800</xdr:colOff>
      <xdr:row>62</xdr:row>
      <xdr:rowOff>571500</xdr:rowOff>
    </xdr:to>
    <xdr:pic>
      <xdr:nvPicPr>
        <xdr:cNvPr id="8" name="Grafik 12"/>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12106275" y="12725400"/>
          <a:ext cx="13906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oezer\Desktop\Sustainable%20Development%20Tool%20Vanuatu%2015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
      <sheetName val="SDGs and Targets"/>
      <sheetName val="Instructions"/>
      <sheetName val="Selection of indicators"/>
      <sheetName val="Intervention 1"/>
      <sheetName val="Intervention 2"/>
      <sheetName val="MRV_Intervention 1"/>
      <sheetName val="MRV_Intervention 2"/>
      <sheetName val="Monitoring sheet"/>
      <sheetName val="Data Ranges"/>
      <sheetName val="Summary"/>
    </sheetNames>
    <sheetDataSet>
      <sheetData sheetId="8">
        <row r="18">
          <cell r="C18" t="str">
            <v>household</v>
          </cell>
        </row>
        <row r="19">
          <cell r="C19" t="str">
            <v>person</v>
          </cell>
        </row>
        <row r="20">
          <cell r="C20" t="str">
            <v>school</v>
          </cell>
        </row>
        <row r="21">
          <cell r="C21" t="str">
            <v>enterprises</v>
          </cell>
        </row>
        <row r="23">
          <cell r="C23" t="str">
            <v>person</v>
          </cell>
        </row>
        <row r="38">
          <cell r="C38" t="str">
            <v>clinics</v>
          </cell>
        </row>
        <row r="39">
          <cell r="C39" t="str">
            <v>household</v>
          </cell>
        </row>
        <row r="40">
          <cell r="C40" t="str">
            <v>person</v>
          </cell>
        </row>
        <row r="41">
          <cell r="C41" t="str">
            <v>school</v>
          </cell>
        </row>
        <row r="42">
          <cell r="C42" t="str">
            <v>women enterprises</v>
          </cell>
        </row>
        <row r="44">
          <cell r="C44" t="str">
            <v>entreprises</v>
          </cell>
        </row>
      </sheetData>
    </sheetDataSet>
  </externalBook>
</externalLink>
</file>

<file path=xl/theme/theme1.xml><?xml version="1.0" encoding="utf-8"?>
<a:theme xmlns:a="http://schemas.openxmlformats.org/drawingml/2006/main" name="Office Theme">
  <a:themeElements>
    <a:clrScheme name="Angles">
      <a:dk1>
        <a:srgbClr val="000000"/>
      </a:dk1>
      <a:lt1>
        <a:sysClr val="window" lastClr="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GG84"/>
  <sheetViews>
    <sheetView showGridLines="0" zoomScale="70" zoomScaleNormal="70" zoomScalePageLayoutView="0" workbookViewId="0" topLeftCell="A44">
      <selection activeCell="B79" sqref="B79"/>
    </sheetView>
  </sheetViews>
  <sheetFormatPr defaultColWidth="10.6640625" defaultRowHeight="16.5"/>
  <cols>
    <col min="1" max="1" width="4.6640625" style="10" customWidth="1"/>
    <col min="2" max="2" width="30.88671875" style="10" customWidth="1"/>
    <col min="3" max="3" width="39.88671875" style="10" customWidth="1"/>
    <col min="4" max="6" width="10.6640625" style="10" customWidth="1"/>
    <col min="7" max="7" width="15.3359375" style="10" customWidth="1"/>
    <col min="8" max="8" width="46.6640625" style="10" customWidth="1"/>
    <col min="9" max="9" width="39.4453125" style="10" customWidth="1"/>
    <col min="10" max="10" width="7.88671875" style="10" customWidth="1"/>
    <col min="11" max="11" width="6.3359375" style="10" customWidth="1"/>
    <col min="12" max="12" width="6.99609375" style="10" customWidth="1"/>
    <col min="13" max="13" width="8.6640625" style="10" customWidth="1"/>
    <col min="14" max="16384" width="10.6640625" style="10" customWidth="1"/>
  </cols>
  <sheetData>
    <row r="1" s="2" customFormat="1" ht="15.75">
      <c r="A1" s="10"/>
    </row>
    <row r="2" spans="1:9" s="2" customFormat="1" ht="33.75" customHeight="1">
      <c r="A2" s="10"/>
      <c r="E2" s="28" t="s">
        <v>368</v>
      </c>
      <c r="G2" s="17"/>
      <c r="H2" s="17"/>
      <c r="I2" s="17"/>
    </row>
    <row r="3" spans="1:4" s="2" customFormat="1" ht="15.75">
      <c r="A3" s="10"/>
      <c r="C3" s="25" t="s">
        <v>154</v>
      </c>
      <c r="D3" s="18">
        <v>42248</v>
      </c>
    </row>
    <row r="4" spans="1:4" s="2" customFormat="1" ht="15.75">
      <c r="A4" s="10"/>
      <c r="C4" s="25" t="s">
        <v>155</v>
      </c>
      <c r="D4" s="19">
        <v>1</v>
      </c>
    </row>
    <row r="5" spans="1:3" s="2" customFormat="1" ht="18" customHeight="1">
      <c r="A5" s="10"/>
      <c r="B5" s="127" t="s">
        <v>313</v>
      </c>
      <c r="C5" s="25"/>
    </row>
    <row r="6" spans="1:2" s="2" customFormat="1" ht="15.75" customHeight="1">
      <c r="A6" s="10"/>
      <c r="B6" s="127" t="s">
        <v>314</v>
      </c>
    </row>
    <row r="7" spans="2:7" s="21" customFormat="1" ht="6.75" customHeight="1">
      <c r="B7" s="20"/>
      <c r="C7" s="20"/>
      <c r="D7" s="20"/>
      <c r="E7" s="20"/>
      <c r="F7" s="20"/>
      <c r="G7" s="20"/>
    </row>
    <row r="8" spans="2:7" s="24" customFormat="1" ht="15.75">
      <c r="B8" s="33" t="s">
        <v>162</v>
      </c>
      <c r="C8" s="23"/>
      <c r="D8" s="23"/>
      <c r="E8" s="23"/>
      <c r="F8" s="23"/>
      <c r="G8" s="23"/>
    </row>
    <row r="9" spans="1:7" s="2" customFormat="1" ht="16.5">
      <c r="A9" s="10"/>
      <c r="B9" s="27"/>
      <c r="C9" s="26"/>
      <c r="D9" s="22"/>
      <c r="E9" s="22"/>
      <c r="F9" s="22"/>
      <c r="G9" s="22"/>
    </row>
    <row r="10" spans="1:10" s="2" customFormat="1" ht="15" customHeight="1">
      <c r="A10" s="10"/>
      <c r="B10" s="283" t="s">
        <v>323</v>
      </c>
      <c r="C10" s="283"/>
      <c r="D10" s="283"/>
      <c r="E10" s="283"/>
      <c r="F10" s="283"/>
      <c r="G10" s="283"/>
      <c r="H10" s="283"/>
      <c r="I10" s="283"/>
      <c r="J10" s="283"/>
    </row>
    <row r="11" spans="1:10" s="2" customFormat="1" ht="15" customHeight="1">
      <c r="A11" s="10"/>
      <c r="B11" s="283" t="s">
        <v>324</v>
      </c>
      <c r="C11" s="283"/>
      <c r="D11" s="283"/>
      <c r="E11" s="283"/>
      <c r="F11" s="283"/>
      <c r="G11" s="283"/>
      <c r="H11" s="283"/>
      <c r="I11" s="283"/>
      <c r="J11" s="283"/>
    </row>
    <row r="12" spans="1:12" s="2" customFormat="1" ht="15" customHeight="1">
      <c r="A12" s="10"/>
      <c r="B12" s="283" t="s">
        <v>224</v>
      </c>
      <c r="C12" s="283"/>
      <c r="D12" s="283"/>
      <c r="E12" s="283"/>
      <c r="F12" s="283"/>
      <c r="G12" s="283"/>
      <c r="H12" s="283"/>
      <c r="I12" s="283"/>
      <c r="J12" s="283"/>
      <c r="K12" s="283"/>
      <c r="L12" s="283"/>
    </row>
    <row r="13" spans="1:10" s="2" customFormat="1" ht="15.75">
      <c r="A13" s="10"/>
      <c r="B13" s="37"/>
      <c r="C13" s="37"/>
      <c r="D13" s="37"/>
      <c r="E13" s="37"/>
      <c r="F13" s="37"/>
      <c r="G13" s="37"/>
      <c r="H13" s="37"/>
      <c r="I13" s="96"/>
      <c r="J13" s="37"/>
    </row>
    <row r="14" spans="2:7" s="21" customFormat="1" ht="6.75" customHeight="1">
      <c r="B14" s="20"/>
      <c r="C14" s="20"/>
      <c r="D14" s="20"/>
      <c r="E14" s="20"/>
      <c r="F14" s="20"/>
      <c r="G14" s="20"/>
    </row>
    <row r="15" spans="2:7" s="24" customFormat="1" ht="15.75">
      <c r="B15" s="33" t="s">
        <v>186</v>
      </c>
      <c r="C15" s="23"/>
      <c r="D15" s="23"/>
      <c r="E15" s="23"/>
      <c r="F15" s="23"/>
      <c r="G15" s="23"/>
    </row>
    <row r="16" spans="1:13" s="2" customFormat="1" ht="16.5" customHeight="1">
      <c r="A16" s="10"/>
      <c r="B16" s="83" t="s">
        <v>225</v>
      </c>
      <c r="C16" s="180"/>
      <c r="D16" s="180"/>
      <c r="E16" s="180"/>
      <c r="F16" s="180"/>
      <c r="G16" s="180"/>
      <c r="H16" s="180"/>
      <c r="I16" s="180"/>
      <c r="J16" s="180"/>
      <c r="K16" s="180"/>
      <c r="L16" s="180"/>
      <c r="M16" s="180"/>
    </row>
    <row r="17" spans="1:13" s="2" customFormat="1" ht="43.5" customHeight="1">
      <c r="A17" s="10"/>
      <c r="B17" s="284" t="s">
        <v>360</v>
      </c>
      <c r="C17" s="284"/>
      <c r="D17" s="284"/>
      <c r="E17" s="284"/>
      <c r="F17" s="284"/>
      <c r="G17" s="284"/>
      <c r="H17" s="284"/>
      <c r="I17" s="284"/>
      <c r="J17" s="284"/>
      <c r="K17" s="284"/>
      <c r="L17" s="284"/>
      <c r="M17" s="284"/>
    </row>
    <row r="18" spans="1:13" s="2" customFormat="1" ht="10.5" customHeight="1">
      <c r="A18" s="10"/>
      <c r="B18" s="283"/>
      <c r="C18" s="283"/>
      <c r="D18" s="283"/>
      <c r="E18" s="283"/>
      <c r="F18" s="283"/>
      <c r="G18" s="283"/>
      <c r="H18" s="283"/>
      <c r="I18" s="283"/>
      <c r="J18" s="283"/>
      <c r="K18" s="283"/>
      <c r="L18" s="283"/>
      <c r="M18" s="283"/>
    </row>
    <row r="19" spans="1:14" s="2" customFormat="1" ht="13.5" customHeight="1">
      <c r="A19" s="10"/>
      <c r="B19" s="284" t="s">
        <v>361</v>
      </c>
      <c r="C19" s="284"/>
      <c r="D19" s="284"/>
      <c r="E19" s="284"/>
      <c r="F19" s="284"/>
      <c r="G19" s="284"/>
      <c r="H19" s="284"/>
      <c r="I19" s="284"/>
      <c r="J19" s="284"/>
      <c r="K19" s="284"/>
      <c r="L19" s="284"/>
      <c r="M19" s="284"/>
      <c r="N19" s="284"/>
    </row>
    <row r="20" spans="1:15" s="2" customFormat="1" ht="15" customHeight="1">
      <c r="A20" s="10"/>
      <c r="B20" s="53" t="s">
        <v>2</v>
      </c>
      <c r="C20" s="51" t="s">
        <v>187</v>
      </c>
      <c r="D20" s="52"/>
      <c r="E20" s="52"/>
      <c r="F20" s="52"/>
      <c r="G20" s="52"/>
      <c r="H20" s="52"/>
      <c r="I20" s="52"/>
      <c r="J20" s="52"/>
      <c r="K20" s="52"/>
      <c r="L20" s="52"/>
      <c r="M20" s="52"/>
      <c r="N20" s="49"/>
      <c r="O20" s="49"/>
    </row>
    <row r="21" spans="1:15" s="2" customFormat="1" ht="15" customHeight="1">
      <c r="A21" s="10"/>
      <c r="B21" s="49" t="s">
        <v>29</v>
      </c>
      <c r="C21" s="50" t="s">
        <v>228</v>
      </c>
      <c r="D21" s="50"/>
      <c r="E21" s="50"/>
      <c r="F21" s="50"/>
      <c r="G21" s="50"/>
      <c r="H21" s="50"/>
      <c r="I21" s="50"/>
      <c r="J21" s="50"/>
      <c r="K21" s="50"/>
      <c r="L21" s="50"/>
      <c r="M21" s="50"/>
      <c r="N21" s="50"/>
      <c r="O21" s="50"/>
    </row>
    <row r="22" spans="1:15" s="2" customFormat="1" ht="15" customHeight="1">
      <c r="A22" s="10"/>
      <c r="B22" s="50" t="s">
        <v>33</v>
      </c>
      <c r="C22" s="49" t="s">
        <v>188</v>
      </c>
      <c r="D22" s="49"/>
      <c r="E22" s="49"/>
      <c r="F22" s="49"/>
      <c r="G22" s="49"/>
      <c r="H22" s="49"/>
      <c r="I22" s="49"/>
      <c r="J22" s="49"/>
      <c r="K22" s="49"/>
      <c r="L22" s="49"/>
      <c r="M22" s="49"/>
      <c r="N22" s="49"/>
      <c r="O22" s="49"/>
    </row>
    <row r="23" spans="1:15" s="2" customFormat="1" ht="15" customHeight="1">
      <c r="A23" s="10"/>
      <c r="B23" s="49" t="s">
        <v>39</v>
      </c>
      <c r="C23" s="50" t="s">
        <v>189</v>
      </c>
      <c r="D23" s="50"/>
      <c r="E23" s="50"/>
      <c r="F23" s="50"/>
      <c r="G23" s="50"/>
      <c r="H23" s="50"/>
      <c r="I23" s="50"/>
      <c r="J23" s="50"/>
      <c r="K23" s="50"/>
      <c r="L23" s="50"/>
      <c r="M23" s="50"/>
      <c r="N23" s="50"/>
      <c r="O23" s="50"/>
    </row>
    <row r="24" spans="1:14" s="2" customFormat="1" ht="10.5" customHeight="1">
      <c r="A24" s="10"/>
      <c r="B24" s="179"/>
      <c r="C24" s="179"/>
      <c r="D24" s="179"/>
      <c r="E24" s="180"/>
      <c r="F24" s="180"/>
      <c r="G24" s="180"/>
      <c r="H24" s="180"/>
      <c r="I24" s="180"/>
      <c r="J24" s="180"/>
      <c r="K24" s="180"/>
      <c r="L24" s="180"/>
      <c r="M24" s="180"/>
      <c r="N24" s="180"/>
    </row>
    <row r="25" spans="1:14" s="2" customFormat="1" ht="18.75" customHeight="1">
      <c r="A25" s="10"/>
      <c r="B25" s="84" t="s">
        <v>226</v>
      </c>
      <c r="C25" s="179"/>
      <c r="D25" s="179"/>
      <c r="E25" s="180"/>
      <c r="F25" s="180"/>
      <c r="G25" s="180"/>
      <c r="H25" s="180"/>
      <c r="I25" s="180"/>
      <c r="J25" s="180"/>
      <c r="K25" s="180"/>
      <c r="L25" s="180"/>
      <c r="M25" s="180"/>
      <c r="N25" s="180"/>
    </row>
    <row r="26" spans="1:13" s="2" customFormat="1" ht="30" customHeight="1">
      <c r="A26" s="10"/>
      <c r="B26" s="288" t="s">
        <v>223</v>
      </c>
      <c r="C26" s="288"/>
      <c r="D26" s="288"/>
      <c r="E26" s="288"/>
      <c r="F26" s="288"/>
      <c r="G26" s="288"/>
      <c r="H26" s="288"/>
      <c r="I26" s="288"/>
      <c r="J26" s="288"/>
      <c r="K26" s="288"/>
      <c r="L26" s="288"/>
      <c r="M26" s="288"/>
    </row>
    <row r="27" spans="1:14" s="2" customFormat="1" ht="15" customHeight="1">
      <c r="A27" s="10"/>
      <c r="B27" s="283" t="s">
        <v>227</v>
      </c>
      <c r="C27" s="283"/>
      <c r="D27" s="283"/>
      <c r="E27" s="180"/>
      <c r="F27" s="180"/>
      <c r="G27" s="180"/>
      <c r="H27" s="180"/>
      <c r="I27" s="180"/>
      <c r="J27" s="180"/>
      <c r="K27" s="180"/>
      <c r="L27" s="180"/>
      <c r="M27" s="180"/>
      <c r="N27" s="180"/>
    </row>
    <row r="28" spans="1:15" s="2" customFormat="1" ht="15" customHeight="1">
      <c r="A28" s="10"/>
      <c r="B28" s="284" t="s">
        <v>266</v>
      </c>
      <c r="C28" s="284"/>
      <c r="D28" s="284"/>
      <c r="E28" s="284"/>
      <c r="F28" s="284"/>
      <c r="G28" s="284"/>
      <c r="H28" s="284"/>
      <c r="I28" s="284"/>
      <c r="J28" s="284"/>
      <c r="K28" s="284"/>
      <c r="L28" s="284"/>
      <c r="M28" s="284"/>
      <c r="N28" s="284"/>
      <c r="O28" s="284"/>
    </row>
    <row r="29" spans="1:15" s="2" customFormat="1" ht="18" customHeight="1">
      <c r="A29" s="10"/>
      <c r="B29" s="180"/>
      <c r="C29" s="180"/>
      <c r="D29" s="180"/>
      <c r="E29" s="180"/>
      <c r="F29" s="180"/>
      <c r="G29" s="180"/>
      <c r="H29" s="180"/>
      <c r="I29" s="180"/>
      <c r="J29" s="180"/>
      <c r="K29" s="180"/>
      <c r="L29" s="180"/>
      <c r="M29" s="180"/>
      <c r="N29" s="180"/>
      <c r="O29" s="180"/>
    </row>
    <row r="30" spans="1:16" s="2" customFormat="1" ht="15.75" customHeight="1">
      <c r="A30" s="10"/>
      <c r="B30" s="284" t="s">
        <v>265</v>
      </c>
      <c r="C30" s="284"/>
      <c r="D30" s="284"/>
      <c r="E30" s="284"/>
      <c r="F30" s="284"/>
      <c r="G30" s="284"/>
      <c r="H30" s="284"/>
      <c r="I30" s="284"/>
      <c r="J30" s="284"/>
      <c r="K30" s="284"/>
      <c r="L30" s="284"/>
      <c r="M30" s="284"/>
      <c r="N30" s="284"/>
      <c r="O30" s="284"/>
      <c r="P30" s="284"/>
    </row>
    <row r="31" spans="1:13" s="2" customFormat="1" ht="15.75">
      <c r="A31" s="10"/>
      <c r="B31" s="41"/>
      <c r="C31" s="41"/>
      <c r="D31" s="41"/>
      <c r="E31" s="41"/>
      <c r="F31" s="41"/>
      <c r="G31" s="41"/>
      <c r="H31" s="41"/>
      <c r="I31" s="96"/>
      <c r="J31" s="41"/>
      <c r="K31" s="47"/>
      <c r="L31" s="47"/>
      <c r="M31" s="47"/>
    </row>
    <row r="32" spans="2:7" s="21" customFormat="1" ht="6.75" customHeight="1">
      <c r="B32" s="32"/>
      <c r="C32" s="32"/>
      <c r="D32" s="32"/>
      <c r="E32" s="32"/>
      <c r="F32" s="32"/>
      <c r="G32" s="32"/>
    </row>
    <row r="33" spans="2:7" s="24" customFormat="1" ht="15.75">
      <c r="B33" s="33" t="s">
        <v>210</v>
      </c>
      <c r="C33" s="34"/>
      <c r="D33" s="34"/>
      <c r="E33" s="34"/>
      <c r="F33" s="34"/>
      <c r="G33" s="34"/>
    </row>
    <row r="34" spans="1:7" s="2" customFormat="1" ht="15.75">
      <c r="A34" s="10"/>
      <c r="B34" s="35"/>
      <c r="C34" s="155"/>
      <c r="D34" s="31"/>
      <c r="E34" s="31"/>
      <c r="F34" s="31"/>
      <c r="G34" s="31"/>
    </row>
    <row r="35" spans="1:7" s="2" customFormat="1" ht="15.75">
      <c r="A35" s="10"/>
      <c r="B35" s="35" t="s">
        <v>211</v>
      </c>
      <c r="C35" s="29"/>
      <c r="D35" s="31"/>
      <c r="E35" s="31"/>
      <c r="F35" s="31"/>
      <c r="G35" s="31"/>
    </row>
    <row r="36" spans="1:7" s="2" customFormat="1" ht="16.5">
      <c r="A36" s="10"/>
      <c r="B36" s="158" t="s">
        <v>156</v>
      </c>
      <c r="C36" s="164" t="s">
        <v>156</v>
      </c>
      <c r="D36" s="69" t="s">
        <v>217</v>
      </c>
      <c r="E36" s="69"/>
      <c r="F36" s="69"/>
      <c r="G36" s="157"/>
    </row>
    <row r="37" spans="1:7" s="2" customFormat="1" ht="16.5">
      <c r="A37" s="10"/>
      <c r="B37" s="159" t="s">
        <v>320</v>
      </c>
      <c r="C37" s="165" t="s">
        <v>320</v>
      </c>
      <c r="D37" s="70" t="s">
        <v>321</v>
      </c>
      <c r="E37" s="70"/>
      <c r="F37" s="70"/>
      <c r="G37" s="71"/>
    </row>
    <row r="38" spans="1:7" s="2" customFormat="1" ht="16.5">
      <c r="A38" s="10"/>
      <c r="B38" s="160" t="s">
        <v>157</v>
      </c>
      <c r="C38" s="165" t="s">
        <v>158</v>
      </c>
      <c r="D38" s="70" t="s">
        <v>159</v>
      </c>
      <c r="E38" s="70"/>
      <c r="F38" s="70"/>
      <c r="G38" s="71"/>
    </row>
    <row r="39" spans="1:7" s="2" customFormat="1" ht="16.5">
      <c r="A39" s="10"/>
      <c r="B39" s="159" t="s">
        <v>163</v>
      </c>
      <c r="C39" s="165" t="s">
        <v>311</v>
      </c>
      <c r="D39" s="70" t="s">
        <v>312</v>
      </c>
      <c r="E39" s="70"/>
      <c r="F39" s="70"/>
      <c r="G39" s="71"/>
    </row>
    <row r="40" spans="1:7" s="2" customFormat="1" ht="16.5">
      <c r="A40" s="10"/>
      <c r="B40" s="161"/>
      <c r="C40" s="165" t="s">
        <v>160</v>
      </c>
      <c r="D40" s="70" t="s">
        <v>161</v>
      </c>
      <c r="E40" s="70"/>
      <c r="F40" s="70"/>
      <c r="G40" s="71"/>
    </row>
    <row r="41" spans="1:7" s="2" customFormat="1" ht="16.5">
      <c r="A41" s="10"/>
      <c r="B41" s="161"/>
      <c r="C41" s="165" t="s">
        <v>328</v>
      </c>
      <c r="D41" s="70" t="s">
        <v>330</v>
      </c>
      <c r="E41" s="7"/>
      <c r="F41" s="70"/>
      <c r="G41" s="71"/>
    </row>
    <row r="42" spans="1:7" s="2" customFormat="1" ht="16.5">
      <c r="A42" s="10"/>
      <c r="B42" s="162"/>
      <c r="C42" s="165" t="s">
        <v>329</v>
      </c>
      <c r="D42" s="70" t="s">
        <v>331</v>
      </c>
      <c r="E42" s="7"/>
      <c r="F42" s="70"/>
      <c r="G42" s="71"/>
    </row>
    <row r="43" spans="1:7" s="2" customFormat="1" ht="16.5">
      <c r="A43" s="10"/>
      <c r="B43" s="159" t="s">
        <v>209</v>
      </c>
      <c r="C43" s="165" t="s">
        <v>306</v>
      </c>
      <c r="D43" s="70" t="s">
        <v>307</v>
      </c>
      <c r="E43" s="70"/>
      <c r="F43" s="70"/>
      <c r="G43" s="71"/>
    </row>
    <row r="44" spans="1:7" s="2" customFormat="1" ht="16.5">
      <c r="A44" s="10"/>
      <c r="B44" s="162"/>
      <c r="C44" s="165" t="s">
        <v>334</v>
      </c>
      <c r="D44" s="70" t="s">
        <v>332</v>
      </c>
      <c r="E44" s="7"/>
      <c r="F44" s="70"/>
      <c r="G44" s="71"/>
    </row>
    <row r="45" spans="1:7" s="2" customFormat="1" ht="16.5">
      <c r="A45" s="10"/>
      <c r="B45" s="162"/>
      <c r="C45" s="165" t="s">
        <v>335</v>
      </c>
      <c r="D45" s="70" t="s">
        <v>333</v>
      </c>
      <c r="E45" s="7"/>
      <c r="F45" s="70"/>
      <c r="G45" s="71"/>
    </row>
    <row r="46" spans="1:7" s="2" customFormat="1" ht="16.5">
      <c r="A46" s="10"/>
      <c r="B46" s="163"/>
      <c r="C46" s="166" t="s">
        <v>178</v>
      </c>
      <c r="D46" s="72" t="s">
        <v>179</v>
      </c>
      <c r="E46" s="72"/>
      <c r="F46" s="72"/>
      <c r="G46" s="73"/>
    </row>
    <row r="47" spans="1:7" s="2" customFormat="1" ht="15.75">
      <c r="A47" s="10"/>
      <c r="B47" s="38"/>
      <c r="C47" s="30"/>
      <c r="D47" s="31"/>
      <c r="E47" s="31"/>
      <c r="F47" s="31"/>
      <c r="G47" s="31"/>
    </row>
    <row r="48" spans="2:7" s="21" customFormat="1" ht="6.75" customHeight="1">
      <c r="B48" s="39"/>
      <c r="C48" s="40"/>
      <c r="D48" s="32"/>
      <c r="E48" s="32"/>
      <c r="F48" s="32"/>
      <c r="G48" s="32"/>
    </row>
    <row r="49" spans="2:7" s="24" customFormat="1" ht="15.75">
      <c r="B49" s="33" t="s">
        <v>164</v>
      </c>
      <c r="C49" s="34"/>
      <c r="D49" s="34"/>
      <c r="E49" s="34"/>
      <c r="F49" s="34"/>
      <c r="G49" s="34"/>
    </row>
    <row r="50" s="2" customFormat="1" ht="15.75">
      <c r="A50" s="10"/>
    </row>
    <row r="51" spans="1:9" s="2" customFormat="1" ht="15.75">
      <c r="A51" s="10"/>
      <c r="B51" s="48" t="s">
        <v>165</v>
      </c>
      <c r="C51" s="280" t="s">
        <v>369</v>
      </c>
      <c r="D51" s="281"/>
      <c r="E51" s="281"/>
      <c r="F51" s="281"/>
      <c r="G51" s="281"/>
      <c r="H51" s="282"/>
      <c r="I51" s="102"/>
    </row>
    <row r="52" spans="1:9" s="2" customFormat="1" ht="15.75">
      <c r="A52" s="10"/>
      <c r="B52" s="48" t="s">
        <v>167</v>
      </c>
      <c r="C52" s="292"/>
      <c r="D52" s="293"/>
      <c r="E52" s="293"/>
      <c r="F52" s="293"/>
      <c r="G52" s="293"/>
      <c r="H52" s="294"/>
      <c r="I52" s="102"/>
    </row>
    <row r="53" spans="1:9" s="2" customFormat="1" ht="15.75">
      <c r="A53" s="10"/>
      <c r="B53" s="48" t="s">
        <v>166</v>
      </c>
      <c r="C53" s="280" t="s">
        <v>370</v>
      </c>
      <c r="D53" s="281"/>
      <c r="E53" s="281"/>
      <c r="F53" s="281"/>
      <c r="G53" s="281"/>
      <c r="H53" s="282"/>
      <c r="I53" s="102"/>
    </row>
    <row r="54" spans="1:9" s="101" customFormat="1" ht="15.75">
      <c r="A54" s="98"/>
      <c r="B54" s="99"/>
      <c r="C54" s="7"/>
      <c r="D54" s="100"/>
      <c r="E54" s="100"/>
      <c r="F54" s="100"/>
      <c r="G54" s="100"/>
      <c r="H54" s="100"/>
      <c r="I54" s="100"/>
    </row>
    <row r="55" spans="1:9" s="99" customFormat="1" ht="15.75">
      <c r="A55" s="103"/>
      <c r="B55" s="275" t="s">
        <v>308</v>
      </c>
      <c r="C55" s="276"/>
      <c r="D55" s="277"/>
      <c r="E55" s="275" t="s">
        <v>309</v>
      </c>
      <c r="F55" s="276"/>
      <c r="G55" s="276"/>
      <c r="H55" s="277"/>
      <c r="I55" s="48" t="s">
        <v>310</v>
      </c>
    </row>
    <row r="56" spans="1:9" s="2" customFormat="1" ht="18" customHeight="1">
      <c r="A56" s="10"/>
      <c r="B56" s="274" t="s">
        <v>371</v>
      </c>
      <c r="C56" s="274"/>
      <c r="D56" s="274"/>
      <c r="E56" s="278" t="s">
        <v>372</v>
      </c>
      <c r="F56" s="279"/>
      <c r="G56" s="279"/>
      <c r="H56" s="279"/>
      <c r="I56" s="137"/>
    </row>
    <row r="57" spans="1:9" s="2" customFormat="1" ht="18" customHeight="1">
      <c r="A57" s="10"/>
      <c r="B57" s="274" t="s">
        <v>373</v>
      </c>
      <c r="C57" s="274"/>
      <c r="D57" s="274"/>
      <c r="E57" s="289" t="s">
        <v>374</v>
      </c>
      <c r="F57" s="290"/>
      <c r="G57" s="290"/>
      <c r="H57" s="291"/>
      <c r="I57" s="137"/>
    </row>
    <row r="58" s="2" customFormat="1" ht="15.75">
      <c r="A58" s="10"/>
    </row>
    <row r="59" spans="2:7" s="21" customFormat="1" ht="6.75" customHeight="1">
      <c r="B59" s="39"/>
      <c r="C59" s="40"/>
      <c r="D59" s="32"/>
      <c r="E59" s="32"/>
      <c r="F59" s="32"/>
      <c r="G59" s="32"/>
    </row>
    <row r="60" spans="2:7" s="24" customFormat="1" ht="15.75">
      <c r="B60" s="33" t="s">
        <v>342</v>
      </c>
      <c r="C60" s="34"/>
      <c r="D60" s="34"/>
      <c r="E60" s="34"/>
      <c r="F60" s="34"/>
      <c r="G60" s="34"/>
    </row>
    <row r="61" spans="1:2" s="77" customFormat="1" ht="15.75">
      <c r="A61" s="10"/>
      <c r="B61" s="77" t="s">
        <v>343</v>
      </c>
    </row>
    <row r="62" spans="1:8" s="77" customFormat="1" ht="16.5" thickBot="1">
      <c r="A62" s="10"/>
      <c r="B62" s="182"/>
      <c r="C62" s="183" t="s">
        <v>344</v>
      </c>
      <c r="D62" s="285" t="s">
        <v>345</v>
      </c>
      <c r="E62" s="286"/>
      <c r="F62" s="286"/>
      <c r="G62" s="287"/>
      <c r="H62" s="185" t="s">
        <v>346</v>
      </c>
    </row>
    <row r="63" spans="1:8" s="77" customFormat="1" ht="54" customHeight="1">
      <c r="A63" s="10"/>
      <c r="B63" s="184" t="s">
        <v>347</v>
      </c>
      <c r="C63" s="186"/>
      <c r="D63" s="187"/>
      <c r="E63" s="101"/>
      <c r="F63" s="101"/>
      <c r="G63" s="188"/>
      <c r="H63"/>
    </row>
    <row r="64" spans="1:8" s="77" customFormat="1" ht="54.75" customHeight="1">
      <c r="A64" s="10"/>
      <c r="B64" s="184" t="s">
        <v>348</v>
      </c>
      <c r="C64" s="186"/>
      <c r="D64" s="187"/>
      <c r="E64" s="101"/>
      <c r="F64" s="101"/>
      <c r="G64" s="188"/>
      <c r="H64"/>
    </row>
    <row r="65" spans="1:2" s="77" customFormat="1" ht="63" customHeight="1">
      <c r="A65" s="10"/>
      <c r="B65" s="184" t="s">
        <v>349</v>
      </c>
    </row>
    <row r="66" spans="1:4" s="77" customFormat="1" ht="16.5">
      <c r="A66" s="10"/>
      <c r="B66" s="104"/>
      <c r="C66" s="189" t="s">
        <v>350</v>
      </c>
      <c r="D66"/>
    </row>
    <row r="67" spans="1:4" s="77" customFormat="1" ht="16.5">
      <c r="A67" s="10"/>
      <c r="C67" s="190" t="s">
        <v>351</v>
      </c>
      <c r="D67" s="191" t="s">
        <v>141</v>
      </c>
    </row>
    <row r="68" spans="1:4" s="77" customFormat="1" ht="16.5">
      <c r="A68" s="10"/>
      <c r="C68" s="190" t="s">
        <v>352</v>
      </c>
      <c r="D68" s="191" t="s">
        <v>353</v>
      </c>
    </row>
    <row r="69" spans="1:4" s="77" customFormat="1" ht="16.5">
      <c r="A69" s="10"/>
      <c r="C69" s="190" t="s">
        <v>354</v>
      </c>
      <c r="D69" s="191" t="s">
        <v>355</v>
      </c>
    </row>
    <row r="70" spans="1:4" s="77" customFormat="1" ht="18.75">
      <c r="A70" s="10"/>
      <c r="C70" s="190" t="s">
        <v>356</v>
      </c>
      <c r="D70" s="191" t="s">
        <v>357</v>
      </c>
    </row>
    <row r="71" spans="1:113" s="77" customFormat="1" ht="15.75">
      <c r="A71" s="10"/>
      <c r="C71" s="190" t="s">
        <v>358</v>
      </c>
      <c r="D71" s="192" t="s">
        <v>359</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row>
    <row r="72" spans="2:163" ht="15.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row>
    <row r="73" spans="2:7" s="21" customFormat="1" ht="6.75" customHeight="1">
      <c r="B73" s="39"/>
      <c r="C73" s="40"/>
      <c r="D73" s="32"/>
      <c r="E73" s="32"/>
      <c r="F73" s="32"/>
      <c r="G73" s="32"/>
    </row>
    <row r="74" spans="2:7" s="24" customFormat="1" ht="15.75">
      <c r="B74" s="33" t="s">
        <v>264</v>
      </c>
      <c r="C74" s="34"/>
      <c r="D74" s="34"/>
      <c r="E74" s="34"/>
      <c r="F74" s="34"/>
      <c r="G74" s="34"/>
    </row>
    <row r="75" spans="2:189" ht="15.75">
      <c r="B75" s="2" t="s">
        <v>267</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2:189" ht="15.75">
      <c r="B76" s="2" t="s">
        <v>288</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2:189" ht="15.75">
      <c r="B77" s="2" t="s">
        <v>289</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row>
    <row r="78" spans="2:189" ht="15.75">
      <c r="B78" s="2" t="s">
        <v>325</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row>
    <row r="79" spans="2:154" ht="16.5">
      <c r="B79" s="154" t="s">
        <v>320</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row>
    <row r="80" spans="2:154" ht="15.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row>
    <row r="81" spans="2:7" s="21" customFormat="1" ht="6.75" customHeight="1">
      <c r="B81" s="39"/>
      <c r="C81" s="40"/>
      <c r="D81" s="32"/>
      <c r="E81" s="32"/>
      <c r="F81" s="32"/>
      <c r="G81" s="32"/>
    </row>
    <row r="82" spans="2:7" s="24" customFormat="1" ht="15.75">
      <c r="B82" s="128" t="s">
        <v>315</v>
      </c>
      <c r="C82" s="34"/>
      <c r="D82" s="34"/>
      <c r="E82" s="34"/>
      <c r="F82" s="34"/>
      <c r="G82" s="34"/>
    </row>
    <row r="83" spans="1:2" s="77" customFormat="1" ht="72.75" customHeight="1">
      <c r="A83" s="10"/>
      <c r="B83" s="129" t="s">
        <v>319</v>
      </c>
    </row>
    <row r="84" ht="15.75">
      <c r="B84" s="130" t="s">
        <v>316</v>
      </c>
    </row>
  </sheetData>
  <sheetProtection password="CB3D" sheet="1" selectLockedCells="1"/>
  <mergeCells count="20">
    <mergeCell ref="D62:G62"/>
    <mergeCell ref="B57:D57"/>
    <mergeCell ref="B27:D27"/>
    <mergeCell ref="B12:L12"/>
    <mergeCell ref="B26:M26"/>
    <mergeCell ref="E57:H57"/>
    <mergeCell ref="B30:P30"/>
    <mergeCell ref="C51:H51"/>
    <mergeCell ref="C52:H52"/>
    <mergeCell ref="B55:D55"/>
    <mergeCell ref="B56:D56"/>
    <mergeCell ref="E55:H55"/>
    <mergeCell ref="E56:H56"/>
    <mergeCell ref="C53:H53"/>
    <mergeCell ref="B10:J10"/>
    <mergeCell ref="B11:J11"/>
    <mergeCell ref="B17:M17"/>
    <mergeCell ref="B18:M18"/>
    <mergeCell ref="B19:N19"/>
    <mergeCell ref="B28:O28"/>
  </mergeCells>
  <conditionalFormatting sqref="C52">
    <cfRule type="containsBlanks" priority="6" dxfId="185">
      <formula>LEN(TRIM(C52))=0</formula>
    </cfRule>
  </conditionalFormatting>
  <conditionalFormatting sqref="I56:I57">
    <cfRule type="containsBlanks" priority="5" dxfId="185">
      <formula>LEN(TRIM(I56))=0</formula>
    </cfRule>
  </conditionalFormatting>
  <conditionalFormatting sqref="C51">
    <cfRule type="containsBlanks" priority="4" dxfId="185">
      <formula>LEN(TRIM(C51))=0</formula>
    </cfRule>
  </conditionalFormatting>
  <conditionalFormatting sqref="C53">
    <cfRule type="containsBlanks" priority="3" dxfId="185">
      <formula>LEN(TRIM(C53))=0</formula>
    </cfRule>
  </conditionalFormatting>
  <conditionalFormatting sqref="B57:E57">
    <cfRule type="containsBlanks" priority="1" dxfId="185">
      <formula>LEN(TRIM(B57))=0</formula>
    </cfRule>
  </conditionalFormatting>
  <conditionalFormatting sqref="B56:E56">
    <cfRule type="containsBlanks" priority="2" dxfId="185">
      <formula>LEN(TRIM(B56))=0</formula>
    </cfRule>
  </conditionalFormatting>
  <hyperlinks>
    <hyperlink ref="C40" location="'Intervention 1'!A1" display="Intervention 1"/>
    <hyperlink ref="C43" location="MRV_Interv1!A1" display="MRV Intervention 1"/>
    <hyperlink ref="C46" location="'Monitoring sheet'!A1" display="Monitoring sheet"/>
    <hyperlink ref="C38" location="'Selection of indicators'!A1" display="Selection of indicators"/>
    <hyperlink ref="B79" location="'SDGs and Targets'!A1" display="SDGs and Targets"/>
    <hyperlink ref="C36" location="Instructions!A1" display="Instructions"/>
    <hyperlink ref="C37" location="'SDGs and Targets'!A1" display="SDGs and Targets"/>
    <hyperlink ref="C41" location="'Intervention 2'!A1" display="Intervention 2"/>
    <hyperlink ref="C42" location="'Intervention 3'!A1" display="Intervention 3"/>
    <hyperlink ref="C44:C45" location="MRV_Interv1!A1" display="MRV Intervention 1"/>
    <hyperlink ref="C39" location="NAIs!A1" display="NAIs"/>
    <hyperlink ref="C44" location="MRV_Interv2!A1" display="MRV Intervention 2"/>
    <hyperlink ref="C45" location="MRV_Interv3!A1" display="MRV Intervention 3"/>
  </hyperlinks>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9">
    <tabColor theme="7" tint="0.39998000860214233"/>
  </sheetPr>
  <dimension ref="A4:M47"/>
  <sheetViews>
    <sheetView zoomScalePageLayoutView="0" workbookViewId="0" topLeftCell="A10">
      <selection activeCell="F28" sqref="F28"/>
    </sheetView>
  </sheetViews>
  <sheetFormatPr defaultColWidth="10.6640625" defaultRowHeight="16.5"/>
  <cols>
    <col min="1" max="1" width="20.4453125" style="9" customWidth="1"/>
    <col min="2" max="2" width="26.4453125" style="8" customWidth="1"/>
    <col min="3" max="3" width="25.3359375" style="8" customWidth="1"/>
    <col min="4" max="4" width="29.99609375" style="9" customWidth="1"/>
    <col min="5" max="5" width="19.5546875" style="8" customWidth="1"/>
    <col min="6" max="6" width="25.4453125" style="9" customWidth="1"/>
    <col min="7" max="7" width="23.3359375" style="8" customWidth="1"/>
    <col min="8" max="8" width="24.99609375" style="8" customWidth="1"/>
    <col min="9" max="10" width="19.88671875" style="8" customWidth="1"/>
    <col min="11" max="11" width="17.10546875" style="8" customWidth="1"/>
    <col min="12" max="16384" width="10.6640625" style="8" customWidth="1"/>
  </cols>
  <sheetData>
    <row r="4" spans="1:10" s="14" customFormat="1" ht="31.5">
      <c r="A4" s="13" t="s">
        <v>23</v>
      </c>
      <c r="B4" s="13" t="s">
        <v>237</v>
      </c>
      <c r="C4" s="13" t="s">
        <v>16</v>
      </c>
      <c r="D4" s="13" t="s">
        <v>3</v>
      </c>
      <c r="E4" s="13"/>
      <c r="F4" s="13" t="s">
        <v>43</v>
      </c>
      <c r="G4" s="13" t="s">
        <v>57</v>
      </c>
      <c r="H4" s="13" t="s">
        <v>65</v>
      </c>
      <c r="I4" s="13" t="s">
        <v>69</v>
      </c>
      <c r="J4" s="13"/>
    </row>
    <row r="5" spans="1:10" ht="15" customHeight="1">
      <c r="A5" s="9" t="s">
        <v>24</v>
      </c>
      <c r="B5" s="9" t="s">
        <v>52</v>
      </c>
      <c r="C5" s="15" t="s">
        <v>54</v>
      </c>
      <c r="D5" s="9" t="s">
        <v>14</v>
      </c>
      <c r="E5" s="9"/>
      <c r="F5" s="9" t="s">
        <v>51</v>
      </c>
      <c r="G5" s="16" t="s">
        <v>64</v>
      </c>
      <c r="H5" s="1" t="s">
        <v>68</v>
      </c>
      <c r="I5" s="9" t="s">
        <v>70</v>
      </c>
      <c r="J5" s="9"/>
    </row>
    <row r="6" spans="1:10" ht="15.75">
      <c r="A6" s="9" t="s">
        <v>25</v>
      </c>
      <c r="B6" s="9">
        <v>1</v>
      </c>
      <c r="C6" s="15" t="s">
        <v>55</v>
      </c>
      <c r="D6" s="9" t="s">
        <v>4</v>
      </c>
      <c r="E6" s="9"/>
      <c r="F6" s="9" t="s">
        <v>44</v>
      </c>
      <c r="G6" s="16" t="s">
        <v>50</v>
      </c>
      <c r="H6" s="1" t="s">
        <v>66</v>
      </c>
      <c r="I6" s="9" t="s">
        <v>71</v>
      </c>
      <c r="J6" s="9"/>
    </row>
    <row r="7" spans="1:10" ht="31.5">
      <c r="A7" s="9" t="s">
        <v>26</v>
      </c>
      <c r="B7" s="9">
        <v>2</v>
      </c>
      <c r="C7" s="9"/>
      <c r="D7" s="9" t="s">
        <v>5</v>
      </c>
      <c r="E7" s="9"/>
      <c r="F7" s="9" t="s">
        <v>45</v>
      </c>
      <c r="G7" s="9" t="s">
        <v>59</v>
      </c>
      <c r="H7" s="9" t="s">
        <v>67</v>
      </c>
      <c r="I7" s="9" t="s">
        <v>151</v>
      </c>
      <c r="J7" s="9"/>
    </row>
    <row r="8" spans="2:10" ht="31.5">
      <c r="B8" s="9">
        <v>3</v>
      </c>
      <c r="C8" s="9"/>
      <c r="D8" s="9" t="s">
        <v>6</v>
      </c>
      <c r="E8" s="9"/>
      <c r="F8" s="9" t="s">
        <v>46</v>
      </c>
      <c r="G8" s="9" t="s">
        <v>60</v>
      </c>
      <c r="H8" s="9" t="s">
        <v>58</v>
      </c>
      <c r="I8" s="9" t="s">
        <v>58</v>
      </c>
      <c r="J8" s="9"/>
    </row>
    <row r="9" spans="2:10" ht="15.75">
      <c r="B9" s="9" t="s">
        <v>53</v>
      </c>
      <c r="C9" s="9"/>
      <c r="D9" s="9" t="s">
        <v>7</v>
      </c>
      <c r="E9" s="9"/>
      <c r="F9" s="9" t="s">
        <v>47</v>
      </c>
      <c r="G9" s="9" t="s">
        <v>61</v>
      </c>
      <c r="H9" s="9"/>
      <c r="I9" s="9"/>
      <c r="J9" s="9"/>
    </row>
    <row r="10" spans="2:10" ht="31.5">
      <c r="B10" s="9"/>
      <c r="C10" s="9"/>
      <c r="D10" s="9" t="s">
        <v>8</v>
      </c>
      <c r="E10" s="9"/>
      <c r="F10" s="9" t="s">
        <v>48</v>
      </c>
      <c r="G10" s="9" t="s">
        <v>62</v>
      </c>
      <c r="H10" s="9"/>
      <c r="I10" s="9"/>
      <c r="J10" s="9"/>
    </row>
    <row r="11" spans="2:10" ht="31.5">
      <c r="B11" s="9"/>
      <c r="C11" s="9"/>
      <c r="D11" s="9" t="s">
        <v>9</v>
      </c>
      <c r="E11" s="9"/>
      <c r="F11" s="9" t="s">
        <v>49</v>
      </c>
      <c r="G11" s="9" t="s">
        <v>63</v>
      </c>
      <c r="H11" s="9"/>
      <c r="I11" s="9"/>
      <c r="J11" s="9"/>
    </row>
    <row r="12" spans="2:10" ht="15.75">
      <c r="B12" s="9"/>
      <c r="C12" s="9"/>
      <c r="D12" s="9" t="s">
        <v>10</v>
      </c>
      <c r="E12" s="9"/>
      <c r="F12" s="9" t="s">
        <v>50</v>
      </c>
      <c r="G12" s="9" t="s">
        <v>58</v>
      </c>
      <c r="H12" s="9"/>
      <c r="I12" s="9"/>
      <c r="J12" s="9"/>
    </row>
    <row r="13" spans="2:10" ht="15.75">
      <c r="B13" s="9"/>
      <c r="C13" s="9"/>
      <c r="D13" s="9" t="s">
        <v>11</v>
      </c>
      <c r="E13" s="9"/>
      <c r="F13" s="9" t="s">
        <v>6</v>
      </c>
      <c r="G13" s="9"/>
      <c r="H13" s="9"/>
      <c r="I13" s="9"/>
      <c r="J13" s="9"/>
    </row>
    <row r="14" spans="2:10" ht="15.75">
      <c r="B14" s="9"/>
      <c r="C14" s="9"/>
      <c r="D14" s="9" t="s">
        <v>12</v>
      </c>
      <c r="E14" s="9"/>
      <c r="F14" s="9" t="s">
        <v>58</v>
      </c>
      <c r="G14" s="9"/>
      <c r="H14" s="9"/>
      <c r="I14" s="9"/>
      <c r="J14" s="9"/>
    </row>
    <row r="15" spans="2:10" ht="15.75">
      <c r="B15" s="9"/>
      <c r="C15" s="9"/>
      <c r="D15" s="9" t="s">
        <v>13</v>
      </c>
      <c r="E15" s="9"/>
      <c r="G15" s="9"/>
      <c r="H15" s="9"/>
      <c r="I15" s="9"/>
      <c r="J15" s="9"/>
    </row>
    <row r="16" spans="2:10" ht="31.5">
      <c r="B16" s="9"/>
      <c r="C16" s="9"/>
      <c r="D16" s="9" t="s">
        <v>238</v>
      </c>
      <c r="E16" s="9"/>
      <c r="G16" s="9"/>
      <c r="H16" s="9"/>
      <c r="I16" s="9"/>
      <c r="J16" s="9"/>
    </row>
    <row r="17" spans="2:10" ht="15.75">
      <c r="B17" s="9"/>
      <c r="C17" s="9"/>
      <c r="D17" s="9" t="s">
        <v>58</v>
      </c>
      <c r="E17" s="9"/>
      <c r="G17" s="9"/>
      <c r="H17" s="9"/>
      <c r="I17" s="9"/>
      <c r="J17" s="9"/>
    </row>
    <row r="18" spans="2:10" ht="15.75">
      <c r="B18" s="9"/>
      <c r="C18" s="9"/>
      <c r="E18" s="9"/>
      <c r="G18" s="9"/>
      <c r="H18" s="9"/>
      <c r="I18" s="9"/>
      <c r="J18" s="9"/>
    </row>
    <row r="19" spans="2:10" ht="15.75">
      <c r="B19" s="9"/>
      <c r="C19" s="9"/>
      <c r="E19" s="9"/>
      <c r="G19" s="9"/>
      <c r="H19" s="9"/>
      <c r="I19" s="9"/>
      <c r="J19" s="9"/>
    </row>
    <row r="23" spans="1:13" s="14" customFormat="1" ht="31.5">
      <c r="A23" s="13" t="s">
        <v>72</v>
      </c>
      <c r="B23" s="13" t="s">
        <v>247</v>
      </c>
      <c r="C23" s="13" t="s">
        <v>82</v>
      </c>
      <c r="D23" s="13" t="s">
        <v>86</v>
      </c>
      <c r="E23" s="13" t="s">
        <v>88</v>
      </c>
      <c r="F23" s="13" t="s">
        <v>250</v>
      </c>
      <c r="G23" s="13" t="s">
        <v>92</v>
      </c>
      <c r="H23" s="13" t="s">
        <v>95</v>
      </c>
      <c r="I23" s="14" t="s">
        <v>35</v>
      </c>
      <c r="J23" s="13" t="s">
        <v>36</v>
      </c>
      <c r="K23" s="13" t="s">
        <v>112</v>
      </c>
      <c r="L23" s="13" t="s">
        <v>243</v>
      </c>
      <c r="M23" s="14" t="s">
        <v>241</v>
      </c>
    </row>
    <row r="24" spans="1:13" ht="78.75">
      <c r="A24" s="9" t="s">
        <v>73</v>
      </c>
      <c r="B24" s="9" t="s">
        <v>248</v>
      </c>
      <c r="C24" s="9" t="s">
        <v>84</v>
      </c>
      <c r="D24" s="9" t="s">
        <v>87</v>
      </c>
      <c r="E24" s="9" t="s">
        <v>90</v>
      </c>
      <c r="F24" s="9" t="s">
        <v>251</v>
      </c>
      <c r="G24" s="9" t="s">
        <v>93</v>
      </c>
      <c r="H24" s="9" t="s">
        <v>97</v>
      </c>
      <c r="I24" s="9" t="s">
        <v>100</v>
      </c>
      <c r="J24" s="9" t="s">
        <v>108</v>
      </c>
      <c r="K24" s="9" t="s">
        <v>240</v>
      </c>
      <c r="L24" s="9" t="s">
        <v>244</v>
      </c>
      <c r="M24" s="9" t="s">
        <v>242</v>
      </c>
    </row>
    <row r="25" spans="1:12" ht="63">
      <c r="A25" s="9" t="s">
        <v>74</v>
      </c>
      <c r="B25" s="9" t="s">
        <v>249</v>
      </c>
      <c r="C25" s="9" t="s">
        <v>83</v>
      </c>
      <c r="D25" s="9" t="s">
        <v>58</v>
      </c>
      <c r="E25" s="9" t="s">
        <v>89</v>
      </c>
      <c r="F25" s="9" t="s">
        <v>252</v>
      </c>
      <c r="G25" s="9" t="s">
        <v>94</v>
      </c>
      <c r="H25" s="9" t="s">
        <v>212</v>
      </c>
      <c r="I25" s="9" t="s">
        <v>101</v>
      </c>
      <c r="J25" s="9" t="s">
        <v>109</v>
      </c>
      <c r="K25" s="9" t="s">
        <v>114</v>
      </c>
      <c r="L25" s="9" t="s">
        <v>245</v>
      </c>
    </row>
    <row r="26" spans="1:12" ht="63">
      <c r="A26" s="9" t="s">
        <v>75</v>
      </c>
      <c r="B26" s="9"/>
      <c r="C26" s="9" t="s">
        <v>85</v>
      </c>
      <c r="E26" s="9" t="s">
        <v>91</v>
      </c>
      <c r="F26" s="9" t="s">
        <v>253</v>
      </c>
      <c r="G26" s="9" t="s">
        <v>58</v>
      </c>
      <c r="H26" s="9" t="s">
        <v>98</v>
      </c>
      <c r="I26" s="9" t="s">
        <v>102</v>
      </c>
      <c r="J26" s="9" t="s">
        <v>110</v>
      </c>
      <c r="K26" s="9" t="s">
        <v>115</v>
      </c>
      <c r="L26" s="9" t="s">
        <v>246</v>
      </c>
    </row>
    <row r="27" spans="1:12" ht="31.5">
      <c r="A27" s="9" t="s">
        <v>76</v>
      </c>
      <c r="B27" s="9"/>
      <c r="C27" s="9" t="s">
        <v>58</v>
      </c>
      <c r="E27" s="9" t="s">
        <v>125</v>
      </c>
      <c r="F27" s="9" t="s">
        <v>254</v>
      </c>
      <c r="G27" s="9"/>
      <c r="H27" s="9" t="s">
        <v>99</v>
      </c>
      <c r="I27" s="9" t="s">
        <v>103</v>
      </c>
      <c r="J27" s="9" t="s">
        <v>111</v>
      </c>
      <c r="K27" s="9" t="s">
        <v>239</v>
      </c>
      <c r="L27" s="9"/>
    </row>
    <row r="28" spans="1:11" ht="47.25">
      <c r="A28" s="9" t="s">
        <v>77</v>
      </c>
      <c r="B28" s="9"/>
      <c r="C28" s="9"/>
      <c r="E28" s="9" t="s">
        <v>58</v>
      </c>
      <c r="G28" s="9"/>
      <c r="H28" s="9" t="s">
        <v>96</v>
      </c>
      <c r="I28" s="9" t="s">
        <v>104</v>
      </c>
      <c r="J28" s="9" t="s">
        <v>58</v>
      </c>
      <c r="K28" s="8" t="s">
        <v>113</v>
      </c>
    </row>
    <row r="29" spans="1:12" ht="47.25">
      <c r="A29" s="9" t="s">
        <v>78</v>
      </c>
      <c r="B29" s="9"/>
      <c r="C29" s="9"/>
      <c r="E29" s="9"/>
      <c r="G29" s="9"/>
      <c r="H29" s="9" t="s">
        <v>58</v>
      </c>
      <c r="I29" s="9" t="s">
        <v>105</v>
      </c>
      <c r="K29" s="9" t="s">
        <v>58</v>
      </c>
      <c r="L29" s="9"/>
    </row>
    <row r="30" spans="1:9" ht="47.25">
      <c r="A30" s="9" t="s">
        <v>79</v>
      </c>
      <c r="B30" s="9"/>
      <c r="C30" s="9"/>
      <c r="E30" s="9"/>
      <c r="G30" s="9"/>
      <c r="H30" s="9"/>
      <c r="I30" s="9" t="s">
        <v>106</v>
      </c>
    </row>
    <row r="31" spans="1:9" ht="31.5">
      <c r="A31" s="9" t="s">
        <v>152</v>
      </c>
      <c r="B31" s="9"/>
      <c r="E31" s="9"/>
      <c r="G31" s="9"/>
      <c r="H31" s="9"/>
      <c r="I31" s="9" t="s">
        <v>107</v>
      </c>
    </row>
    <row r="32" spans="1:9" ht="31.5">
      <c r="A32" s="9" t="s">
        <v>80</v>
      </c>
      <c r="B32" s="9"/>
      <c r="E32" s="9"/>
      <c r="G32" s="9"/>
      <c r="H32" s="9"/>
      <c r="I32" s="9" t="s">
        <v>58</v>
      </c>
    </row>
    <row r="33" spans="1:8" ht="15.75">
      <c r="A33" s="9" t="s">
        <v>81</v>
      </c>
      <c r="B33" s="9"/>
      <c r="E33" s="9"/>
      <c r="G33" s="9"/>
      <c r="H33" s="9"/>
    </row>
    <row r="34" spans="1:8" ht="15.75">
      <c r="A34" s="9" t="s">
        <v>58</v>
      </c>
      <c r="B34" s="9"/>
      <c r="E34" s="9"/>
      <c r="G34" s="9"/>
      <c r="H34" s="9"/>
    </row>
    <row r="35" spans="2:8" ht="15.75">
      <c r="B35" s="9"/>
      <c r="E35" s="9"/>
      <c r="G35" s="9"/>
      <c r="H35" s="9"/>
    </row>
    <row r="36" spans="2:7" ht="15.75">
      <c r="B36" s="9"/>
      <c r="C36" s="9"/>
      <c r="E36" s="9"/>
      <c r="G36" s="9"/>
    </row>
    <row r="37" spans="1:10" s="14" customFormat="1" ht="15.75">
      <c r="A37" s="13" t="s">
        <v>116</v>
      </c>
      <c r="B37" s="13" t="s">
        <v>122</v>
      </c>
      <c r="C37" s="13" t="s">
        <v>129</v>
      </c>
      <c r="D37" s="13" t="s">
        <v>137</v>
      </c>
      <c r="E37" s="13"/>
      <c r="F37" s="13" t="s">
        <v>143</v>
      </c>
      <c r="G37" s="13"/>
      <c r="I37" s="8"/>
      <c r="J37" s="8"/>
    </row>
    <row r="38" spans="1:10" ht="47.25">
      <c r="A38" s="9" t="s">
        <v>117</v>
      </c>
      <c r="B38" s="9" t="s">
        <v>123</v>
      </c>
      <c r="C38" s="9" t="s">
        <v>130</v>
      </c>
      <c r="D38" s="9" t="s">
        <v>138</v>
      </c>
      <c r="E38" s="9"/>
      <c r="F38" s="9" t="s">
        <v>144</v>
      </c>
      <c r="G38" s="9" t="s">
        <v>148</v>
      </c>
      <c r="I38" s="14"/>
      <c r="J38" s="14"/>
    </row>
    <row r="39" spans="1:7" ht="31.5">
      <c r="A39" s="9" t="s">
        <v>118</v>
      </c>
      <c r="B39" s="9" t="s">
        <v>127</v>
      </c>
      <c r="C39" s="9" t="s">
        <v>131</v>
      </c>
      <c r="D39" s="9" t="s">
        <v>139</v>
      </c>
      <c r="E39" s="9"/>
      <c r="F39" s="9" t="s">
        <v>145</v>
      </c>
      <c r="G39" s="9" t="s">
        <v>149</v>
      </c>
    </row>
    <row r="40" spans="1:6" ht="31.5">
      <c r="A40" s="9" t="s">
        <v>119</v>
      </c>
      <c r="B40" s="9" t="s">
        <v>124</v>
      </c>
      <c r="C40" s="9" t="s">
        <v>132</v>
      </c>
      <c r="D40" s="9" t="s">
        <v>140</v>
      </c>
      <c r="E40" s="9"/>
      <c r="F40" s="9" t="s">
        <v>146</v>
      </c>
    </row>
    <row r="41" spans="1:6" ht="31.5">
      <c r="A41" s="9" t="s">
        <v>120</v>
      </c>
      <c r="B41" s="9" t="s">
        <v>126</v>
      </c>
      <c r="C41" s="9" t="s">
        <v>133</v>
      </c>
      <c r="D41" s="9" t="s">
        <v>58</v>
      </c>
      <c r="E41" s="9"/>
      <c r="F41" s="9" t="s">
        <v>58</v>
      </c>
    </row>
    <row r="42" spans="1:5" ht="31.5">
      <c r="A42" s="9" t="s">
        <v>121</v>
      </c>
      <c r="B42" s="9" t="s">
        <v>128</v>
      </c>
      <c r="C42" s="9" t="s">
        <v>134</v>
      </c>
      <c r="E42" s="9"/>
    </row>
    <row r="43" spans="1:5" ht="31.5">
      <c r="A43" s="9" t="s">
        <v>58</v>
      </c>
      <c r="B43" s="9" t="s">
        <v>136</v>
      </c>
      <c r="C43" s="9" t="s">
        <v>135</v>
      </c>
      <c r="E43" s="9"/>
    </row>
    <row r="44" spans="2:5" ht="15.75">
      <c r="B44" s="9" t="s">
        <v>58</v>
      </c>
      <c r="C44" s="9" t="s">
        <v>58</v>
      </c>
      <c r="E44" s="9"/>
    </row>
    <row r="45" spans="2:5" ht="15.75">
      <c r="B45" s="9"/>
      <c r="C45" s="9"/>
      <c r="E45" s="9"/>
    </row>
    <row r="46" spans="2:5" ht="15.75">
      <c r="B46" s="9"/>
      <c r="C46" s="9"/>
      <c r="E46" s="9"/>
    </row>
    <row r="47" spans="2:5" ht="15.75">
      <c r="B47" s="9"/>
      <c r="C47" s="9"/>
      <c r="E47" s="9"/>
    </row>
  </sheetData>
  <sheetProtection password="CA6F"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N179"/>
  <sheetViews>
    <sheetView zoomScale="85" zoomScaleNormal="85" zoomScalePageLayoutView="0" workbookViewId="0" topLeftCell="A117">
      <selection activeCell="C183" sqref="C183"/>
    </sheetView>
  </sheetViews>
  <sheetFormatPr defaultColWidth="11.5546875" defaultRowHeight="16.5"/>
  <cols>
    <col min="1" max="1" width="6.99609375" style="62" bestFit="1" customWidth="1"/>
    <col min="2" max="2" width="10.88671875" style="0" customWidth="1"/>
    <col min="3" max="3" width="148.77734375" style="258" customWidth="1"/>
    <col min="4" max="4" width="11.5546875" style="257" customWidth="1"/>
  </cols>
  <sheetData>
    <row r="1" spans="1:40" ht="21" customHeight="1">
      <c r="A1" s="301" t="s">
        <v>320</v>
      </c>
      <c r="B1" s="301"/>
      <c r="C1" s="301"/>
      <c r="D1" s="2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ht="8.25" customHeight="1" thickBot="1">
      <c r="B2" s="145"/>
    </row>
    <row r="3" spans="1:4" s="254" customFormat="1" ht="35.25" customHeight="1" thickBot="1">
      <c r="A3" s="271" t="s">
        <v>463</v>
      </c>
      <c r="B3" s="272" t="s">
        <v>317</v>
      </c>
      <c r="C3" s="273" t="s">
        <v>318</v>
      </c>
      <c r="D3" s="255"/>
    </row>
    <row r="4" spans="1:4" s="260" customFormat="1" ht="27" customHeight="1">
      <c r="A4" s="296" t="s">
        <v>464</v>
      </c>
      <c r="B4" s="302" t="s">
        <v>221</v>
      </c>
      <c r="C4" s="262" t="s">
        <v>465</v>
      </c>
      <c r="D4" s="259"/>
    </row>
    <row r="5" spans="1:4" s="260" customFormat="1" ht="27" customHeight="1">
      <c r="A5" s="296"/>
      <c r="B5" s="302"/>
      <c r="C5" s="262" t="s">
        <v>466</v>
      </c>
      <c r="D5" s="259"/>
    </row>
    <row r="6" spans="1:4" s="260" customFormat="1" ht="27" customHeight="1">
      <c r="A6" s="296"/>
      <c r="B6" s="302"/>
      <c r="C6" s="262" t="s">
        <v>467</v>
      </c>
      <c r="D6" s="259"/>
    </row>
    <row r="7" spans="1:4" s="260" customFormat="1" ht="33" customHeight="1">
      <c r="A7" s="296"/>
      <c r="B7" s="302"/>
      <c r="C7" s="263" t="s">
        <v>468</v>
      </c>
      <c r="D7" s="259"/>
    </row>
    <row r="8" spans="1:4" s="260" customFormat="1" ht="32.25" customHeight="1">
      <c r="A8" s="296"/>
      <c r="B8" s="302"/>
      <c r="C8" s="263" t="s">
        <v>469</v>
      </c>
      <c r="D8" s="259"/>
    </row>
    <row r="9" spans="1:4" s="260" customFormat="1" ht="32.25" customHeight="1">
      <c r="A9" s="296"/>
      <c r="B9" s="302"/>
      <c r="C9" s="263" t="s">
        <v>621</v>
      </c>
      <c r="D9" s="259"/>
    </row>
    <row r="10" spans="1:4" s="260" customFormat="1" ht="27" customHeight="1">
      <c r="A10" s="297"/>
      <c r="B10" s="303"/>
      <c r="C10" s="264" t="s">
        <v>622</v>
      </c>
      <c r="D10" s="259"/>
    </row>
    <row r="11" spans="1:3" ht="27" customHeight="1">
      <c r="A11" s="295" t="s">
        <v>470</v>
      </c>
      <c r="B11" s="298" t="s">
        <v>449</v>
      </c>
      <c r="C11" s="261" t="s">
        <v>471</v>
      </c>
    </row>
    <row r="12" spans="1:3" ht="37.5" customHeight="1">
      <c r="A12" s="296"/>
      <c r="B12" s="299"/>
      <c r="C12" s="263" t="s">
        <v>472</v>
      </c>
    </row>
    <row r="13" spans="1:3" ht="37.5" customHeight="1">
      <c r="A13" s="296"/>
      <c r="B13" s="299"/>
      <c r="C13" s="263" t="s">
        <v>473</v>
      </c>
    </row>
    <row r="14" spans="1:3" ht="38.25" customHeight="1">
      <c r="A14" s="296"/>
      <c r="B14" s="299"/>
      <c r="C14" s="263" t="s">
        <v>474</v>
      </c>
    </row>
    <row r="15" spans="1:3" ht="53.25" customHeight="1">
      <c r="A15" s="296"/>
      <c r="B15" s="299"/>
      <c r="C15" s="263" t="s">
        <v>475</v>
      </c>
    </row>
    <row r="16" spans="1:3" ht="38.25" customHeight="1">
      <c r="A16" s="296"/>
      <c r="B16" s="299"/>
      <c r="C16" s="263" t="s">
        <v>623</v>
      </c>
    </row>
    <row r="17" spans="1:3" ht="38.25" customHeight="1">
      <c r="A17" s="297"/>
      <c r="B17" s="300"/>
      <c r="C17" s="266" t="s">
        <v>624</v>
      </c>
    </row>
    <row r="18" spans="1:3" ht="27" customHeight="1">
      <c r="A18" s="295" t="s">
        <v>476</v>
      </c>
      <c r="B18" s="298" t="s">
        <v>450</v>
      </c>
      <c r="C18" s="261" t="s">
        <v>477</v>
      </c>
    </row>
    <row r="19" spans="1:3" ht="38.25" customHeight="1">
      <c r="A19" s="296"/>
      <c r="B19" s="299"/>
      <c r="C19" s="263" t="s">
        <v>478</v>
      </c>
    </row>
    <row r="20" spans="1:3" ht="27" customHeight="1">
      <c r="A20" s="296"/>
      <c r="B20" s="299"/>
      <c r="C20" s="262" t="s">
        <v>479</v>
      </c>
    </row>
    <row r="21" spans="1:3" ht="27" customHeight="1">
      <c r="A21" s="296"/>
      <c r="B21" s="299"/>
      <c r="C21" s="262" t="s">
        <v>480</v>
      </c>
    </row>
    <row r="22" spans="1:3" ht="27" customHeight="1">
      <c r="A22" s="296"/>
      <c r="B22" s="299"/>
      <c r="C22" s="262" t="s">
        <v>481</v>
      </c>
    </row>
    <row r="23" spans="1:3" ht="27" customHeight="1">
      <c r="A23" s="296"/>
      <c r="B23" s="299"/>
      <c r="C23" s="262" t="s">
        <v>482</v>
      </c>
    </row>
    <row r="24" spans="1:3" ht="38.25" customHeight="1">
      <c r="A24" s="296"/>
      <c r="B24" s="299"/>
      <c r="C24" s="263" t="s">
        <v>483</v>
      </c>
    </row>
    <row r="25" spans="1:3" ht="38.25" customHeight="1">
      <c r="A25" s="296"/>
      <c r="B25" s="299"/>
      <c r="C25" s="263" t="s">
        <v>484</v>
      </c>
    </row>
    <row r="26" spans="1:3" ht="27" customHeight="1">
      <c r="A26" s="296"/>
      <c r="B26" s="299"/>
      <c r="C26" s="262" t="s">
        <v>485</v>
      </c>
    </row>
    <row r="27" spans="1:3" ht="27" customHeight="1">
      <c r="A27" s="296"/>
      <c r="B27" s="299"/>
      <c r="C27" s="262" t="s">
        <v>625</v>
      </c>
    </row>
    <row r="28" spans="1:3" ht="52.5" customHeight="1">
      <c r="A28" s="296"/>
      <c r="B28" s="299"/>
      <c r="C28" s="263" t="s">
        <v>626</v>
      </c>
    </row>
    <row r="29" spans="1:3" ht="27" customHeight="1">
      <c r="A29" s="296"/>
      <c r="B29" s="299"/>
      <c r="C29" s="262" t="s">
        <v>627</v>
      </c>
    </row>
    <row r="30" spans="1:3" ht="27" customHeight="1">
      <c r="A30" s="297"/>
      <c r="B30" s="300"/>
      <c r="C30" s="264" t="s">
        <v>628</v>
      </c>
    </row>
    <row r="31" spans="1:3" ht="27" customHeight="1">
      <c r="A31" s="295" t="s">
        <v>486</v>
      </c>
      <c r="B31" s="298" t="s">
        <v>451</v>
      </c>
      <c r="C31" s="261" t="s">
        <v>487</v>
      </c>
    </row>
    <row r="32" spans="1:3" ht="27" customHeight="1">
      <c r="A32" s="296"/>
      <c r="B32" s="299"/>
      <c r="C32" s="262" t="s">
        <v>488</v>
      </c>
    </row>
    <row r="33" spans="1:3" ht="27" customHeight="1">
      <c r="A33" s="296"/>
      <c r="B33" s="299"/>
      <c r="C33" s="262" t="s">
        <v>489</v>
      </c>
    </row>
    <row r="34" spans="1:3" ht="27" customHeight="1">
      <c r="A34" s="296"/>
      <c r="B34" s="299"/>
      <c r="C34" s="262" t="s">
        <v>490</v>
      </c>
    </row>
    <row r="35" spans="1:3" ht="39" customHeight="1">
      <c r="A35" s="296"/>
      <c r="B35" s="299"/>
      <c r="C35" s="263" t="s">
        <v>491</v>
      </c>
    </row>
    <row r="36" spans="1:3" ht="27" customHeight="1">
      <c r="A36" s="296"/>
      <c r="B36" s="299"/>
      <c r="C36" s="262" t="s">
        <v>492</v>
      </c>
    </row>
    <row r="37" spans="1:3" ht="39" customHeight="1">
      <c r="A37" s="296"/>
      <c r="B37" s="299"/>
      <c r="C37" s="263" t="s">
        <v>493</v>
      </c>
    </row>
    <row r="38" spans="1:3" ht="27" customHeight="1">
      <c r="A38" s="296"/>
      <c r="B38" s="299"/>
      <c r="C38" s="262" t="s">
        <v>494</v>
      </c>
    </row>
    <row r="39" spans="1:3" ht="37.5" customHeight="1">
      <c r="A39" s="296"/>
      <c r="B39" s="299"/>
      <c r="C39" s="263" t="s">
        <v>629</v>
      </c>
    </row>
    <row r="40" spans="1:3" ht="27" customHeight="1">
      <c r="A40" s="297"/>
      <c r="B40" s="300"/>
      <c r="C40" s="264" t="s">
        <v>630</v>
      </c>
    </row>
    <row r="41" spans="1:3" ht="27" customHeight="1">
      <c r="A41" s="295" t="s">
        <v>495</v>
      </c>
      <c r="B41" s="298" t="s">
        <v>451</v>
      </c>
      <c r="C41" s="261" t="s">
        <v>496</v>
      </c>
    </row>
    <row r="42" spans="1:3" ht="27" customHeight="1">
      <c r="A42" s="296"/>
      <c r="B42" s="299"/>
      <c r="C42" s="262" t="s">
        <v>497</v>
      </c>
    </row>
    <row r="43" spans="1:3" ht="27" customHeight="1">
      <c r="A43" s="296"/>
      <c r="B43" s="299"/>
      <c r="C43" s="262" t="s">
        <v>498</v>
      </c>
    </row>
    <row r="44" spans="1:3" ht="39" customHeight="1">
      <c r="A44" s="296"/>
      <c r="B44" s="299"/>
      <c r="C44" s="263" t="s">
        <v>499</v>
      </c>
    </row>
    <row r="45" spans="1:3" ht="27" customHeight="1">
      <c r="A45" s="296"/>
      <c r="B45" s="299"/>
      <c r="C45" s="262" t="s">
        <v>500</v>
      </c>
    </row>
    <row r="46" spans="1:3" ht="38.25" customHeight="1">
      <c r="A46" s="296"/>
      <c r="B46" s="299"/>
      <c r="C46" s="263" t="s">
        <v>501</v>
      </c>
    </row>
    <row r="47" spans="1:3" ht="38.25" customHeight="1">
      <c r="A47" s="296"/>
      <c r="B47" s="299"/>
      <c r="C47" s="263" t="s">
        <v>631</v>
      </c>
    </row>
    <row r="48" spans="1:3" ht="27" customHeight="1">
      <c r="A48" s="296"/>
      <c r="B48" s="299"/>
      <c r="C48" s="262" t="s">
        <v>632</v>
      </c>
    </row>
    <row r="49" spans="1:3" ht="27" customHeight="1">
      <c r="A49" s="297"/>
      <c r="B49" s="300"/>
      <c r="C49" s="264" t="s">
        <v>633</v>
      </c>
    </row>
    <row r="50" spans="1:3" ht="27" customHeight="1">
      <c r="A50" s="295" t="s">
        <v>502</v>
      </c>
      <c r="B50" s="298" t="s">
        <v>452</v>
      </c>
      <c r="C50" s="261" t="s">
        <v>503</v>
      </c>
    </row>
    <row r="51" spans="1:3" ht="27" customHeight="1">
      <c r="A51" s="296"/>
      <c r="B51" s="299"/>
      <c r="C51" s="262" t="s">
        <v>504</v>
      </c>
    </row>
    <row r="52" spans="1:3" ht="39" customHeight="1">
      <c r="A52" s="296"/>
      <c r="B52" s="299"/>
      <c r="C52" s="263" t="s">
        <v>505</v>
      </c>
    </row>
    <row r="53" spans="1:3" ht="39" customHeight="1">
      <c r="A53" s="296"/>
      <c r="B53" s="299"/>
      <c r="C53" s="263" t="s">
        <v>506</v>
      </c>
    </row>
    <row r="54" spans="1:3" ht="27" customHeight="1">
      <c r="A54" s="296"/>
      <c r="B54" s="299"/>
      <c r="C54" s="262" t="s">
        <v>507</v>
      </c>
    </row>
    <row r="55" spans="1:3" ht="27" customHeight="1">
      <c r="A55" s="296"/>
      <c r="B55" s="299"/>
      <c r="C55" s="262" t="s">
        <v>508</v>
      </c>
    </row>
    <row r="56" spans="1:3" ht="39" customHeight="1">
      <c r="A56" s="296"/>
      <c r="B56" s="299"/>
      <c r="C56" s="263" t="s">
        <v>634</v>
      </c>
    </row>
    <row r="57" spans="1:3" ht="27" customHeight="1">
      <c r="A57" s="297"/>
      <c r="B57" s="300"/>
      <c r="C57" s="264" t="s">
        <v>509</v>
      </c>
    </row>
    <row r="58" spans="1:3" ht="27" customHeight="1">
      <c r="A58" s="295" t="s">
        <v>510</v>
      </c>
      <c r="B58" s="298" t="s">
        <v>453</v>
      </c>
      <c r="C58" s="261" t="s">
        <v>511</v>
      </c>
    </row>
    <row r="59" spans="1:3" ht="27" customHeight="1">
      <c r="A59" s="296"/>
      <c r="B59" s="299"/>
      <c r="C59" s="262" t="s">
        <v>512</v>
      </c>
    </row>
    <row r="60" spans="1:3" ht="27" customHeight="1">
      <c r="A60" s="296"/>
      <c r="B60" s="299"/>
      <c r="C60" s="262" t="s">
        <v>513</v>
      </c>
    </row>
    <row r="61" spans="1:3" ht="39" customHeight="1">
      <c r="A61" s="296"/>
      <c r="B61" s="299"/>
      <c r="C61" s="263" t="s">
        <v>635</v>
      </c>
    </row>
    <row r="62" spans="1:3" ht="39" customHeight="1">
      <c r="A62" s="297"/>
      <c r="B62" s="300"/>
      <c r="C62" s="266" t="s">
        <v>636</v>
      </c>
    </row>
    <row r="63" spans="1:3" ht="27" customHeight="1">
      <c r="A63" s="295" t="s">
        <v>514</v>
      </c>
      <c r="B63" s="298" t="s">
        <v>454</v>
      </c>
      <c r="C63" s="261" t="s">
        <v>515</v>
      </c>
    </row>
    <row r="64" spans="1:3" ht="27" customHeight="1">
      <c r="A64" s="296"/>
      <c r="B64" s="299"/>
      <c r="C64" s="262" t="s">
        <v>516</v>
      </c>
    </row>
    <row r="65" spans="1:3" ht="39" customHeight="1">
      <c r="A65" s="296"/>
      <c r="B65" s="299"/>
      <c r="C65" s="263" t="s">
        <v>517</v>
      </c>
    </row>
    <row r="66" spans="1:3" ht="39" customHeight="1">
      <c r="A66" s="296"/>
      <c r="B66" s="299"/>
      <c r="C66" s="263" t="s">
        <v>518</v>
      </c>
    </row>
    <row r="67" spans="1:3" ht="27" customHeight="1">
      <c r="A67" s="296"/>
      <c r="B67" s="299"/>
      <c r="C67" s="262" t="s">
        <v>519</v>
      </c>
    </row>
    <row r="68" spans="1:3" ht="27" customHeight="1">
      <c r="A68" s="296"/>
      <c r="B68" s="299"/>
      <c r="C68" s="262" t="s">
        <v>520</v>
      </c>
    </row>
    <row r="69" spans="1:3" ht="39" customHeight="1">
      <c r="A69" s="296"/>
      <c r="B69" s="299"/>
      <c r="C69" s="263" t="s">
        <v>521</v>
      </c>
    </row>
    <row r="70" spans="1:3" ht="27" customHeight="1">
      <c r="A70" s="296"/>
      <c r="B70" s="299"/>
      <c r="C70" s="262" t="s">
        <v>522</v>
      </c>
    </row>
    <row r="71" spans="1:3" ht="27" customHeight="1">
      <c r="A71" s="296"/>
      <c r="B71" s="299"/>
      <c r="C71" s="262" t="s">
        <v>523</v>
      </c>
    </row>
    <row r="72" spans="1:3" ht="27" customHeight="1">
      <c r="A72" s="296"/>
      <c r="B72" s="299"/>
      <c r="C72" s="262" t="s">
        <v>524</v>
      </c>
    </row>
    <row r="73" spans="1:3" ht="27" customHeight="1">
      <c r="A73" s="296"/>
      <c r="B73" s="299"/>
      <c r="C73" s="262" t="s">
        <v>637</v>
      </c>
    </row>
    <row r="74" spans="1:3" ht="27" customHeight="1">
      <c r="A74" s="297"/>
      <c r="B74" s="300"/>
      <c r="C74" s="264" t="s">
        <v>638</v>
      </c>
    </row>
    <row r="75" spans="1:3" ht="39" customHeight="1">
      <c r="A75" s="295" t="s">
        <v>525</v>
      </c>
      <c r="B75" s="298" t="s">
        <v>455</v>
      </c>
      <c r="C75" s="265" t="s">
        <v>526</v>
      </c>
    </row>
    <row r="76" spans="1:3" ht="27" customHeight="1">
      <c r="A76" s="296"/>
      <c r="B76" s="299"/>
      <c r="C76" s="267" t="s">
        <v>527</v>
      </c>
    </row>
    <row r="77" spans="1:3" ht="27" customHeight="1">
      <c r="A77" s="296"/>
      <c r="B77" s="299"/>
      <c r="C77" s="267" t="s">
        <v>528</v>
      </c>
    </row>
    <row r="78" spans="1:3" ht="39" customHeight="1">
      <c r="A78" s="296"/>
      <c r="B78" s="299"/>
      <c r="C78" s="263" t="s">
        <v>529</v>
      </c>
    </row>
    <row r="79" spans="1:3" ht="39" customHeight="1">
      <c r="A79" s="296"/>
      <c r="B79" s="299"/>
      <c r="C79" s="263" t="s">
        <v>530</v>
      </c>
    </row>
    <row r="80" spans="1:3" ht="27" customHeight="1">
      <c r="A80" s="296"/>
      <c r="B80" s="299"/>
      <c r="C80" s="267" t="s">
        <v>639</v>
      </c>
    </row>
    <row r="81" spans="1:3" ht="39" customHeight="1">
      <c r="A81" s="296"/>
      <c r="B81" s="299"/>
      <c r="C81" s="263" t="s">
        <v>640</v>
      </c>
    </row>
    <row r="82" spans="1:3" ht="27" customHeight="1">
      <c r="A82" s="297"/>
      <c r="B82" s="300"/>
      <c r="C82" s="268" t="s">
        <v>641</v>
      </c>
    </row>
    <row r="83" spans="1:3" ht="27" customHeight="1">
      <c r="A83" s="295" t="s">
        <v>531</v>
      </c>
      <c r="B83" s="298" t="s">
        <v>222</v>
      </c>
      <c r="C83" s="261" t="s">
        <v>532</v>
      </c>
    </row>
    <row r="84" spans="1:3" ht="27" customHeight="1">
      <c r="A84" s="296"/>
      <c r="B84" s="299"/>
      <c r="C84" s="262" t="s">
        <v>533</v>
      </c>
    </row>
    <row r="85" spans="1:3" ht="27" customHeight="1">
      <c r="A85" s="296"/>
      <c r="B85" s="299"/>
      <c r="C85" s="262" t="s">
        <v>534</v>
      </c>
    </row>
    <row r="86" spans="1:3" ht="27" customHeight="1">
      <c r="A86" s="296"/>
      <c r="B86" s="299"/>
      <c r="C86" s="262" t="s">
        <v>535</v>
      </c>
    </row>
    <row r="87" spans="1:3" ht="27" customHeight="1">
      <c r="A87" s="296"/>
      <c r="B87" s="299"/>
      <c r="C87" s="262" t="s">
        <v>536</v>
      </c>
    </row>
    <row r="88" spans="1:3" ht="39" customHeight="1">
      <c r="A88" s="296"/>
      <c r="B88" s="299"/>
      <c r="C88" s="263" t="s">
        <v>537</v>
      </c>
    </row>
    <row r="89" spans="1:3" ht="27" customHeight="1">
      <c r="A89" s="296"/>
      <c r="B89" s="299"/>
      <c r="C89" s="262" t="s">
        <v>538</v>
      </c>
    </row>
    <row r="90" spans="1:3" ht="27" customHeight="1">
      <c r="A90" s="296"/>
      <c r="B90" s="299"/>
      <c r="C90" s="262" t="s">
        <v>642</v>
      </c>
    </row>
    <row r="91" spans="1:3" ht="39" customHeight="1">
      <c r="A91" s="296"/>
      <c r="B91" s="299"/>
      <c r="C91" s="263" t="s">
        <v>643</v>
      </c>
    </row>
    <row r="92" spans="1:3" ht="27" customHeight="1">
      <c r="A92" s="297"/>
      <c r="B92" s="300"/>
      <c r="C92" s="264" t="s">
        <v>644</v>
      </c>
    </row>
    <row r="93" spans="1:3" ht="27" customHeight="1">
      <c r="A93" s="295" t="s">
        <v>539</v>
      </c>
      <c r="B93" s="298" t="s">
        <v>456</v>
      </c>
      <c r="C93" s="261" t="s">
        <v>540</v>
      </c>
    </row>
    <row r="94" spans="1:3" ht="39" customHeight="1">
      <c r="A94" s="296"/>
      <c r="B94" s="299"/>
      <c r="C94" s="263" t="s">
        <v>541</v>
      </c>
    </row>
    <row r="95" spans="1:3" ht="27" customHeight="1">
      <c r="A95" s="296"/>
      <c r="B95" s="299"/>
      <c r="C95" s="262" t="s">
        <v>542</v>
      </c>
    </row>
    <row r="96" spans="1:3" ht="27" customHeight="1">
      <c r="A96" s="296"/>
      <c r="B96" s="299"/>
      <c r="C96" s="262" t="s">
        <v>543</v>
      </c>
    </row>
    <row r="97" spans="1:3" ht="39" customHeight="1">
      <c r="A97" s="296"/>
      <c r="B97" s="299"/>
      <c r="C97" s="263" t="s">
        <v>544</v>
      </c>
    </row>
    <row r="98" spans="1:3" ht="27" customHeight="1">
      <c r="A98" s="296"/>
      <c r="B98" s="299"/>
      <c r="C98" s="262" t="s">
        <v>545</v>
      </c>
    </row>
    <row r="99" spans="1:3" ht="27" customHeight="1">
      <c r="A99" s="296"/>
      <c r="B99" s="299"/>
      <c r="C99" s="262" t="s">
        <v>546</v>
      </c>
    </row>
    <row r="100" spans="1:3" ht="27" customHeight="1">
      <c r="A100" s="296"/>
      <c r="B100" s="299"/>
      <c r="C100" s="262" t="s">
        <v>645</v>
      </c>
    </row>
    <row r="101" spans="1:3" ht="39" customHeight="1">
      <c r="A101" s="296"/>
      <c r="B101" s="299"/>
      <c r="C101" s="263" t="s">
        <v>646</v>
      </c>
    </row>
    <row r="102" spans="1:3" ht="27" customHeight="1">
      <c r="A102" s="297"/>
      <c r="B102" s="300"/>
      <c r="C102" s="264" t="s">
        <v>647</v>
      </c>
    </row>
    <row r="103" spans="1:3" ht="39" customHeight="1">
      <c r="A103" s="295" t="s">
        <v>547</v>
      </c>
      <c r="B103" s="298" t="s">
        <v>457</v>
      </c>
      <c r="C103" s="265" t="s">
        <v>548</v>
      </c>
    </row>
    <row r="104" spans="1:3" ht="27" customHeight="1">
      <c r="A104" s="296"/>
      <c r="B104" s="299"/>
      <c r="C104" s="262" t="s">
        <v>549</v>
      </c>
    </row>
    <row r="105" spans="1:3" ht="27" customHeight="1">
      <c r="A105" s="296"/>
      <c r="B105" s="299"/>
      <c r="C105" s="262" t="s">
        <v>550</v>
      </c>
    </row>
    <row r="106" spans="1:3" ht="39" customHeight="1">
      <c r="A106" s="296"/>
      <c r="B106" s="299"/>
      <c r="C106" s="263" t="s">
        <v>551</v>
      </c>
    </row>
    <row r="107" spans="1:3" ht="27" customHeight="1">
      <c r="A107" s="296"/>
      <c r="B107" s="299"/>
      <c r="C107" s="262" t="s">
        <v>552</v>
      </c>
    </row>
    <row r="108" spans="1:3" ht="27" customHeight="1">
      <c r="A108" s="296"/>
      <c r="B108" s="299"/>
      <c r="C108" s="262" t="s">
        <v>553</v>
      </c>
    </row>
    <row r="109" spans="1:3" ht="27" customHeight="1">
      <c r="A109" s="296"/>
      <c r="B109" s="299"/>
      <c r="C109" s="262" t="s">
        <v>554</v>
      </c>
    </row>
    <row r="110" spans="1:3" ht="27" customHeight="1">
      <c r="A110" s="296"/>
      <c r="B110" s="299"/>
      <c r="C110" s="262" t="s">
        <v>555</v>
      </c>
    </row>
    <row r="111" spans="1:3" ht="27" customHeight="1">
      <c r="A111" s="296"/>
      <c r="B111" s="299"/>
      <c r="C111" s="262" t="s">
        <v>648</v>
      </c>
    </row>
    <row r="112" spans="1:3" ht="27" customHeight="1">
      <c r="A112" s="296"/>
      <c r="B112" s="299"/>
      <c r="C112" s="262" t="s">
        <v>649</v>
      </c>
    </row>
    <row r="113" spans="1:3" ht="53.25" customHeight="1">
      <c r="A113" s="297"/>
      <c r="B113" s="300"/>
      <c r="C113" s="266" t="s">
        <v>650</v>
      </c>
    </row>
    <row r="114" spans="1:3" ht="27" customHeight="1">
      <c r="A114" s="295" t="s">
        <v>556</v>
      </c>
      <c r="B114" s="298" t="s">
        <v>458</v>
      </c>
      <c r="C114" s="261" t="s">
        <v>557</v>
      </c>
    </row>
    <row r="115" spans="1:3" ht="27" customHeight="1">
      <c r="A115" s="296"/>
      <c r="B115" s="299"/>
      <c r="C115" s="262" t="s">
        <v>558</v>
      </c>
    </row>
    <row r="116" spans="1:3" ht="27" customHeight="1">
      <c r="A116" s="296"/>
      <c r="B116" s="299"/>
      <c r="C116" s="262" t="s">
        <v>559</v>
      </c>
    </row>
    <row r="117" spans="1:3" ht="39" customHeight="1">
      <c r="A117" s="296"/>
      <c r="B117" s="299"/>
      <c r="C117" s="263" t="s">
        <v>651</v>
      </c>
    </row>
    <row r="118" spans="1:3" ht="27" customHeight="1">
      <c r="A118" s="297"/>
      <c r="B118" s="300"/>
      <c r="C118" s="264" t="s">
        <v>652</v>
      </c>
    </row>
    <row r="119" spans="1:3" ht="27" customHeight="1">
      <c r="A119" s="295" t="s">
        <v>560</v>
      </c>
      <c r="B119" s="298" t="s">
        <v>459</v>
      </c>
      <c r="C119" s="261" t="s">
        <v>561</v>
      </c>
    </row>
    <row r="120" spans="1:3" ht="39" customHeight="1">
      <c r="A120" s="296"/>
      <c r="B120" s="299"/>
      <c r="C120" s="263" t="s">
        <v>562</v>
      </c>
    </row>
    <row r="121" spans="1:3" ht="27" customHeight="1">
      <c r="A121" s="296"/>
      <c r="B121" s="299"/>
      <c r="C121" s="262" t="s">
        <v>563</v>
      </c>
    </row>
    <row r="122" spans="1:3" ht="39" customHeight="1">
      <c r="A122" s="296"/>
      <c r="B122" s="299"/>
      <c r="C122" s="263" t="s">
        <v>564</v>
      </c>
    </row>
    <row r="123" spans="1:3" ht="27" customHeight="1">
      <c r="A123" s="296"/>
      <c r="B123" s="299"/>
      <c r="C123" s="262" t="s">
        <v>565</v>
      </c>
    </row>
    <row r="124" spans="1:3" ht="52.5" customHeight="1">
      <c r="A124" s="296"/>
      <c r="B124" s="299"/>
      <c r="C124" s="263" t="s">
        <v>566</v>
      </c>
    </row>
    <row r="125" spans="1:3" ht="27" customHeight="1">
      <c r="A125" s="296"/>
      <c r="B125" s="299"/>
      <c r="C125" s="262" t="s">
        <v>567</v>
      </c>
    </row>
    <row r="126" spans="1:3" ht="39" customHeight="1">
      <c r="A126" s="296"/>
      <c r="B126" s="299"/>
      <c r="C126" s="263" t="s">
        <v>653</v>
      </c>
    </row>
    <row r="127" spans="1:3" ht="27" customHeight="1">
      <c r="A127" s="296"/>
      <c r="B127" s="299"/>
      <c r="C127" s="262" t="s">
        <v>654</v>
      </c>
    </row>
    <row r="128" spans="1:3" ht="38.25" customHeight="1">
      <c r="A128" s="297"/>
      <c r="B128" s="300"/>
      <c r="C128" s="266" t="s">
        <v>655</v>
      </c>
    </row>
    <row r="129" spans="1:3" ht="29.25" customHeight="1">
      <c r="A129" s="295" t="s">
        <v>568</v>
      </c>
      <c r="B129" s="298" t="s">
        <v>460</v>
      </c>
      <c r="C129" s="265" t="s">
        <v>569</v>
      </c>
    </row>
    <row r="130" spans="1:3" ht="27" customHeight="1">
      <c r="A130" s="296"/>
      <c r="B130" s="299"/>
      <c r="C130" s="262" t="s">
        <v>570</v>
      </c>
    </row>
    <row r="131" spans="1:3" ht="27" customHeight="1">
      <c r="A131" s="296"/>
      <c r="B131" s="299"/>
      <c r="C131" s="262" t="s">
        <v>571</v>
      </c>
    </row>
    <row r="132" spans="1:3" ht="27" customHeight="1">
      <c r="A132" s="296"/>
      <c r="B132" s="299"/>
      <c r="C132" s="262" t="s">
        <v>572</v>
      </c>
    </row>
    <row r="133" spans="1:3" ht="27" customHeight="1">
      <c r="A133" s="296"/>
      <c r="B133" s="299"/>
      <c r="C133" s="262" t="s">
        <v>573</v>
      </c>
    </row>
    <row r="134" spans="1:3" ht="27" customHeight="1">
      <c r="A134" s="296"/>
      <c r="B134" s="299"/>
      <c r="C134" s="262" t="s">
        <v>574</v>
      </c>
    </row>
    <row r="135" spans="1:3" ht="27" customHeight="1">
      <c r="A135" s="296"/>
      <c r="B135" s="299"/>
      <c r="C135" s="262" t="s">
        <v>575</v>
      </c>
    </row>
    <row r="136" spans="1:3" ht="27" customHeight="1">
      <c r="A136" s="296"/>
      <c r="B136" s="299"/>
      <c r="C136" s="262" t="s">
        <v>576</v>
      </c>
    </row>
    <row r="137" spans="1:3" ht="27" customHeight="1">
      <c r="A137" s="296"/>
      <c r="B137" s="299"/>
      <c r="C137" s="262" t="s">
        <v>577</v>
      </c>
    </row>
    <row r="138" spans="1:3" ht="27" customHeight="1">
      <c r="A138" s="296"/>
      <c r="B138" s="299"/>
      <c r="C138" s="262" t="s">
        <v>578</v>
      </c>
    </row>
    <row r="139" spans="1:3" ht="39" customHeight="1">
      <c r="A139" s="296"/>
      <c r="B139" s="299"/>
      <c r="C139" s="263" t="s">
        <v>579</v>
      </c>
    </row>
    <row r="140" spans="1:3" ht="27" customHeight="1">
      <c r="A140" s="297"/>
      <c r="B140" s="300"/>
      <c r="C140" s="264" t="s">
        <v>580</v>
      </c>
    </row>
    <row r="141" spans="1:3" ht="27" customHeight="1">
      <c r="A141" s="295" t="s">
        <v>581</v>
      </c>
      <c r="B141" s="298" t="s">
        <v>461</v>
      </c>
      <c r="C141" s="261" t="s">
        <v>582</v>
      </c>
    </row>
    <row r="142" spans="1:3" ht="27" customHeight="1">
      <c r="A142" s="296"/>
      <c r="B142" s="299"/>
      <c r="C142" s="262" t="s">
        <v>583</v>
      </c>
    </row>
    <row r="143" spans="1:3" ht="27" customHeight="1">
      <c r="A143" s="296"/>
      <c r="B143" s="299"/>
      <c r="C143" s="262" t="s">
        <v>584</v>
      </c>
    </row>
    <row r="144" spans="1:3" ht="27" customHeight="1">
      <c r="A144" s="296"/>
      <c r="B144" s="299"/>
      <c r="C144" s="262" t="s">
        <v>585</v>
      </c>
    </row>
    <row r="145" spans="1:3" ht="27" customHeight="1">
      <c r="A145" s="296"/>
      <c r="B145" s="299"/>
      <c r="C145" s="262" t="s">
        <v>586</v>
      </c>
    </row>
    <row r="146" spans="1:3" ht="27" customHeight="1">
      <c r="A146" s="296"/>
      <c r="B146" s="299"/>
      <c r="C146" s="262" t="s">
        <v>587</v>
      </c>
    </row>
    <row r="147" spans="1:3" ht="27" customHeight="1">
      <c r="A147" s="296"/>
      <c r="B147" s="299"/>
      <c r="C147" s="262" t="s">
        <v>588</v>
      </c>
    </row>
    <row r="148" spans="1:3" ht="27" customHeight="1">
      <c r="A148" s="296"/>
      <c r="B148" s="299"/>
      <c r="C148" s="262" t="s">
        <v>589</v>
      </c>
    </row>
    <row r="149" spans="1:3" ht="27" customHeight="1">
      <c r="A149" s="296"/>
      <c r="B149" s="299"/>
      <c r="C149" s="262" t="s">
        <v>590</v>
      </c>
    </row>
    <row r="150" spans="1:3" ht="27" customHeight="1">
      <c r="A150" s="296"/>
      <c r="B150" s="299"/>
      <c r="C150" s="262" t="s">
        <v>591</v>
      </c>
    </row>
    <row r="151" spans="1:3" ht="39" customHeight="1">
      <c r="A151" s="296"/>
      <c r="B151" s="299"/>
      <c r="C151" s="263" t="s">
        <v>592</v>
      </c>
    </row>
    <row r="152" spans="1:3" ht="27" customHeight="1">
      <c r="A152" s="297"/>
      <c r="B152" s="300"/>
      <c r="C152" s="264" t="s">
        <v>593</v>
      </c>
    </row>
    <row r="153" spans="1:3" ht="27" customHeight="1">
      <c r="A153" s="295" t="s">
        <v>594</v>
      </c>
      <c r="B153" s="304" t="s">
        <v>462</v>
      </c>
      <c r="C153" s="269" t="s">
        <v>595</v>
      </c>
    </row>
    <row r="154" spans="1:3" ht="27" customHeight="1">
      <c r="A154" s="296"/>
      <c r="B154" s="305"/>
      <c r="C154" s="262" t="s">
        <v>596</v>
      </c>
    </row>
    <row r="155" spans="1:3" ht="37.5" customHeight="1">
      <c r="A155" s="296"/>
      <c r="B155" s="305"/>
      <c r="C155" s="263" t="s">
        <v>597</v>
      </c>
    </row>
    <row r="156" spans="1:3" ht="27" customHeight="1">
      <c r="A156" s="296"/>
      <c r="B156" s="305"/>
      <c r="C156" s="262" t="s">
        <v>598</v>
      </c>
    </row>
    <row r="157" spans="1:3" ht="37.5" customHeight="1">
      <c r="A157" s="296"/>
      <c r="B157" s="305"/>
      <c r="C157" s="263" t="s">
        <v>599</v>
      </c>
    </row>
    <row r="158" spans="1:3" ht="27" customHeight="1">
      <c r="A158" s="296"/>
      <c r="B158" s="305"/>
      <c r="C158" s="264" t="s">
        <v>600</v>
      </c>
    </row>
    <row r="159" spans="1:3" ht="27" customHeight="1">
      <c r="A159" s="296"/>
      <c r="B159" s="305"/>
      <c r="C159" s="270" t="s">
        <v>601</v>
      </c>
    </row>
    <row r="160" spans="1:3" ht="37.5" customHeight="1">
      <c r="A160" s="296"/>
      <c r="B160" s="305"/>
      <c r="C160" s="263" t="s">
        <v>602</v>
      </c>
    </row>
    <row r="161" spans="1:3" ht="27" customHeight="1">
      <c r="A161" s="296"/>
      <c r="B161" s="305"/>
      <c r="C161" s="262" t="s">
        <v>603</v>
      </c>
    </row>
    <row r="162" spans="1:3" ht="27" customHeight="1">
      <c r="A162" s="296"/>
      <c r="B162" s="305"/>
      <c r="C162" s="262" t="s">
        <v>604</v>
      </c>
    </row>
    <row r="163" spans="1:3" ht="27" customHeight="1">
      <c r="A163" s="296"/>
      <c r="B163" s="305"/>
      <c r="C163" s="262" t="s">
        <v>241</v>
      </c>
    </row>
    <row r="164" spans="1:3" ht="37.5" customHeight="1">
      <c r="A164" s="296"/>
      <c r="B164" s="305"/>
      <c r="C164" s="266" t="s">
        <v>605</v>
      </c>
    </row>
    <row r="165" spans="1:3" ht="27" customHeight="1">
      <c r="A165" s="296"/>
      <c r="B165" s="305"/>
      <c r="C165" s="270" t="s">
        <v>606</v>
      </c>
    </row>
    <row r="166" spans="1:3" ht="27" customHeight="1">
      <c r="A166" s="296"/>
      <c r="B166" s="305"/>
      <c r="C166" s="262" t="s">
        <v>607</v>
      </c>
    </row>
    <row r="167" spans="1:3" ht="27" customHeight="1">
      <c r="A167" s="296"/>
      <c r="B167" s="305"/>
      <c r="C167" s="262" t="s">
        <v>608</v>
      </c>
    </row>
    <row r="168" spans="1:3" ht="37.5" customHeight="1">
      <c r="A168" s="296"/>
      <c r="B168" s="305"/>
      <c r="C168" s="266" t="s">
        <v>609</v>
      </c>
    </row>
    <row r="169" spans="1:3" ht="27" customHeight="1">
      <c r="A169" s="296"/>
      <c r="B169" s="305"/>
      <c r="C169" s="270" t="s">
        <v>610</v>
      </c>
    </row>
    <row r="170" spans="1:3" ht="27" customHeight="1">
      <c r="A170" s="296"/>
      <c r="B170" s="305"/>
      <c r="C170" s="270" t="s">
        <v>611</v>
      </c>
    </row>
    <row r="171" spans="1:3" ht="27" customHeight="1">
      <c r="A171" s="296"/>
      <c r="B171" s="305"/>
      <c r="C171" s="262" t="s">
        <v>612</v>
      </c>
    </row>
    <row r="172" spans="1:3" ht="27" customHeight="1">
      <c r="A172" s="296"/>
      <c r="B172" s="305"/>
      <c r="C172" s="262" t="s">
        <v>613</v>
      </c>
    </row>
    <row r="173" spans="1:3" ht="27" customHeight="1">
      <c r="A173" s="296"/>
      <c r="B173" s="305"/>
      <c r="C173" s="264" t="s">
        <v>614</v>
      </c>
    </row>
    <row r="174" spans="1:3" ht="27" customHeight="1">
      <c r="A174" s="296"/>
      <c r="B174" s="305"/>
      <c r="C174" s="270" t="s">
        <v>615</v>
      </c>
    </row>
    <row r="175" spans="1:3" ht="37.5" customHeight="1">
      <c r="A175" s="296"/>
      <c r="B175" s="305"/>
      <c r="C175" s="263" t="s">
        <v>616</v>
      </c>
    </row>
    <row r="176" spans="1:3" ht="27" customHeight="1">
      <c r="A176" s="296"/>
      <c r="B176" s="305"/>
      <c r="C176" s="264" t="s">
        <v>617</v>
      </c>
    </row>
    <row r="177" spans="1:3" ht="27" customHeight="1">
      <c r="A177" s="296"/>
      <c r="B177" s="305"/>
      <c r="C177" s="270" t="s">
        <v>618</v>
      </c>
    </row>
    <row r="178" spans="1:3" ht="37.5" customHeight="1">
      <c r="A178" s="296"/>
      <c r="B178" s="305"/>
      <c r="C178" s="263" t="s">
        <v>619</v>
      </c>
    </row>
    <row r="179" spans="1:3" ht="27" customHeight="1">
      <c r="A179" s="297"/>
      <c r="B179" s="306"/>
      <c r="C179" s="264" t="s">
        <v>620</v>
      </c>
    </row>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sheetData>
  <sheetProtection password="CB3D" sheet="1"/>
  <mergeCells count="35">
    <mergeCell ref="A129:A140"/>
    <mergeCell ref="B129:B140"/>
    <mergeCell ref="A103:A113"/>
    <mergeCell ref="B103:B113"/>
    <mergeCell ref="A141:A152"/>
    <mergeCell ref="B141:B152"/>
    <mergeCell ref="A153:A179"/>
    <mergeCell ref="B153:B179"/>
    <mergeCell ref="A114:A118"/>
    <mergeCell ref="B114:B118"/>
    <mergeCell ref="B119:B128"/>
    <mergeCell ref="A119:A128"/>
    <mergeCell ref="A63:A74"/>
    <mergeCell ref="B63:B74"/>
    <mergeCell ref="A83:A92"/>
    <mergeCell ref="B83:B92"/>
    <mergeCell ref="A93:A102"/>
    <mergeCell ref="B93:B102"/>
    <mergeCell ref="A31:A40"/>
    <mergeCell ref="A4:A10"/>
    <mergeCell ref="B4:B10"/>
    <mergeCell ref="A50:A57"/>
    <mergeCell ref="B50:B57"/>
    <mergeCell ref="A58:A62"/>
    <mergeCell ref="B58:B62"/>
    <mergeCell ref="A41:A49"/>
    <mergeCell ref="B41:B49"/>
    <mergeCell ref="A75:A82"/>
    <mergeCell ref="B75:B82"/>
    <mergeCell ref="A1:C1"/>
    <mergeCell ref="A11:A17"/>
    <mergeCell ref="B11:B17"/>
    <mergeCell ref="A18:A30"/>
    <mergeCell ref="B18:B30"/>
    <mergeCell ref="B31:B40"/>
  </mergeCells>
  <printOptions/>
  <pageMargins left="0.2362204724409449" right="0.2362204724409449"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Tabelle3"/>
  <dimension ref="A1:AO68"/>
  <sheetViews>
    <sheetView showGridLines="0" zoomScale="55" zoomScaleNormal="55" zoomScalePageLayoutView="0" workbookViewId="0" topLeftCell="B7">
      <selection activeCell="C51" sqref="B51:C51"/>
    </sheetView>
  </sheetViews>
  <sheetFormatPr defaultColWidth="10.6640625" defaultRowHeight="16.5"/>
  <cols>
    <col min="1" max="1" width="4.6640625" style="10" customWidth="1"/>
    <col min="2" max="2" width="185.3359375" style="59" customWidth="1"/>
    <col min="3" max="16384" width="10.6640625" style="10" customWidth="1"/>
  </cols>
  <sheetData>
    <row r="1" spans="1:2" s="2" customFormat="1" ht="16.5" thickBot="1">
      <c r="A1" s="10"/>
      <c r="B1" s="3"/>
    </row>
    <row r="2" spans="1:41" ht="21.75" thickBot="1">
      <c r="A2" s="126"/>
      <c r="B2" s="152" t="s">
        <v>156</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row>
    <row r="3" spans="1:2" s="2" customFormat="1" ht="15.75">
      <c r="A3" s="10"/>
      <c r="B3" s="3"/>
    </row>
    <row r="4" spans="1:3" s="2" customFormat="1" ht="15.75">
      <c r="A4" s="10"/>
      <c r="B4" s="58" t="s">
        <v>192</v>
      </c>
      <c r="C4" s="31"/>
    </row>
    <row r="5" spans="1:3" s="2" customFormat="1" ht="15.75">
      <c r="A5" s="10"/>
      <c r="B5" s="80"/>
      <c r="C5" s="31"/>
    </row>
    <row r="6" spans="1:3" s="2" customFormat="1" ht="15.75">
      <c r="A6" s="10"/>
      <c r="B6" s="81" t="s">
        <v>220</v>
      </c>
      <c r="C6" s="31"/>
    </row>
    <row r="7" spans="1:3" s="2" customFormat="1" ht="15.75">
      <c r="A7" s="10"/>
      <c r="B7" s="60"/>
      <c r="C7" s="31"/>
    </row>
    <row r="8" spans="1:3" s="2" customFormat="1" ht="15.75">
      <c r="A8" s="10"/>
      <c r="B8" s="64" t="s">
        <v>194</v>
      </c>
      <c r="C8" s="31"/>
    </row>
    <row r="9" spans="2:3" s="2" customFormat="1" ht="31.5">
      <c r="B9" s="153" t="s">
        <v>229</v>
      </c>
      <c r="C9" s="31"/>
    </row>
    <row r="10" s="2" customFormat="1" ht="31.5">
      <c r="B10" s="3" t="s">
        <v>213</v>
      </c>
    </row>
    <row r="11" s="2" customFormat="1" ht="31.5">
      <c r="B11" s="3" t="s">
        <v>326</v>
      </c>
    </row>
    <row r="12" s="2" customFormat="1" ht="15.75">
      <c r="B12" s="36" t="s">
        <v>196</v>
      </c>
    </row>
    <row r="13" spans="1:2" s="2" customFormat="1" ht="15.75">
      <c r="A13" s="10"/>
      <c r="B13" s="36"/>
    </row>
    <row r="14" spans="1:2" s="2" customFormat="1" ht="15.75">
      <c r="A14" s="10"/>
      <c r="B14" s="64" t="s">
        <v>195</v>
      </c>
    </row>
    <row r="15" spans="1:2" s="2" customFormat="1" ht="31.5">
      <c r="A15" s="10"/>
      <c r="B15" s="3" t="s">
        <v>322</v>
      </c>
    </row>
    <row r="16" spans="1:2" s="2" customFormat="1" ht="31.5">
      <c r="A16" s="10"/>
      <c r="B16" s="3" t="s">
        <v>230</v>
      </c>
    </row>
    <row r="17" spans="1:2" s="2" customFormat="1" ht="31.5">
      <c r="A17" s="10"/>
      <c r="B17" s="3" t="s">
        <v>270</v>
      </c>
    </row>
    <row r="18" spans="1:2" s="2" customFormat="1" ht="15.75">
      <c r="A18" s="10"/>
      <c r="B18" s="3" t="s">
        <v>327</v>
      </c>
    </row>
    <row r="19" spans="1:2" s="2" customFormat="1" ht="15.75">
      <c r="A19" s="10"/>
      <c r="B19" s="3" t="s">
        <v>231</v>
      </c>
    </row>
    <row r="20" spans="1:2" s="2" customFormat="1" ht="15.75">
      <c r="A20" s="10"/>
      <c r="B20" s="3" t="s">
        <v>197</v>
      </c>
    </row>
    <row r="21" spans="1:2" s="2" customFormat="1" ht="15.75">
      <c r="A21" s="10"/>
      <c r="B21" s="3" t="s">
        <v>232</v>
      </c>
    </row>
    <row r="22" spans="1:2" s="2" customFormat="1" ht="15.75">
      <c r="A22" s="10"/>
      <c r="B22" s="36" t="s">
        <v>198</v>
      </c>
    </row>
    <row r="23" spans="1:2" s="2" customFormat="1" ht="15.75">
      <c r="A23" s="10"/>
      <c r="B23" s="36"/>
    </row>
    <row r="24" spans="1:2" s="2" customFormat="1" ht="15.75">
      <c r="A24" s="10"/>
      <c r="B24" s="64" t="s">
        <v>199</v>
      </c>
    </row>
    <row r="25" spans="1:2" s="2" customFormat="1" ht="15.75">
      <c r="A25" s="10"/>
      <c r="B25" s="3" t="s">
        <v>202</v>
      </c>
    </row>
    <row r="26" spans="1:2" s="2" customFormat="1" ht="15.75">
      <c r="A26" s="10"/>
      <c r="B26" s="3" t="s">
        <v>233</v>
      </c>
    </row>
    <row r="27" spans="1:2" s="2" customFormat="1" ht="15.75">
      <c r="A27" s="10"/>
      <c r="B27" s="3" t="s">
        <v>200</v>
      </c>
    </row>
    <row r="28" spans="1:2" s="2" customFormat="1" ht="15.75">
      <c r="A28" s="10"/>
      <c r="B28" s="3" t="s">
        <v>201</v>
      </c>
    </row>
    <row r="29" spans="1:2" s="2" customFormat="1" ht="15.75">
      <c r="A29" s="10"/>
      <c r="B29" s="36" t="s">
        <v>198</v>
      </c>
    </row>
    <row r="30" spans="1:2" s="2" customFormat="1" ht="15.75">
      <c r="A30" s="10"/>
      <c r="B30" s="3"/>
    </row>
    <row r="31" spans="1:2" s="2" customFormat="1" ht="15.75">
      <c r="A31" s="10"/>
      <c r="B31" s="64" t="s">
        <v>203</v>
      </c>
    </row>
    <row r="32" spans="1:2" s="2" customFormat="1" ht="15.75">
      <c r="A32" s="10"/>
      <c r="B32" s="3" t="s">
        <v>271</v>
      </c>
    </row>
    <row r="33" spans="1:2" s="2" customFormat="1" ht="15.75">
      <c r="A33" s="10"/>
      <c r="B33" s="3" t="s">
        <v>272</v>
      </c>
    </row>
    <row r="34" spans="1:2" s="2" customFormat="1" ht="15.75">
      <c r="A34" s="10"/>
      <c r="B34" s="36" t="s">
        <v>198</v>
      </c>
    </row>
    <row r="35" spans="1:2" s="2" customFormat="1" ht="15.75">
      <c r="A35" s="10"/>
      <c r="B35" s="3"/>
    </row>
    <row r="36" spans="1:2" s="2" customFormat="1" ht="15.75">
      <c r="A36" s="10"/>
      <c r="B36" s="3"/>
    </row>
    <row r="37" spans="1:2" s="2" customFormat="1" ht="15.75">
      <c r="A37" s="10"/>
      <c r="B37" s="58" t="s">
        <v>193</v>
      </c>
    </row>
    <row r="38" spans="1:2" s="2" customFormat="1" ht="15.75">
      <c r="A38" s="10"/>
      <c r="B38" s="58"/>
    </row>
    <row r="39" spans="1:2" s="2" customFormat="1" ht="15.75">
      <c r="A39" s="10"/>
      <c r="B39" s="3"/>
    </row>
    <row r="40" spans="1:2" s="2" customFormat="1" ht="15.75">
      <c r="A40" s="10"/>
      <c r="B40" s="63" t="s">
        <v>207</v>
      </c>
    </row>
    <row r="41" spans="1:2" s="2" customFormat="1" ht="15.75">
      <c r="A41" s="10"/>
      <c r="B41" s="3" t="s">
        <v>214</v>
      </c>
    </row>
    <row r="42" spans="1:2" s="2" customFormat="1" ht="15.75">
      <c r="A42" s="10"/>
      <c r="B42" s="3"/>
    </row>
    <row r="43" spans="1:2" s="2" customFormat="1" ht="31.5">
      <c r="A43" s="10"/>
      <c r="B43" s="3" t="s">
        <v>273</v>
      </c>
    </row>
    <row r="44" spans="1:2" s="2" customFormat="1" ht="15.75">
      <c r="A44" s="10"/>
      <c r="B44" s="3"/>
    </row>
    <row r="45" spans="1:2" s="2" customFormat="1" ht="15.75">
      <c r="A45" s="10"/>
      <c r="B45" s="3" t="s">
        <v>234</v>
      </c>
    </row>
    <row r="46" spans="1:2" s="2" customFormat="1" ht="15.75">
      <c r="A46" s="10"/>
      <c r="B46" s="3"/>
    </row>
    <row r="47" spans="1:2" s="2" customFormat="1" ht="15.75">
      <c r="A47" s="10"/>
      <c r="B47" s="74" t="s">
        <v>216</v>
      </c>
    </row>
    <row r="48" spans="1:2" s="2" customFormat="1" ht="31.5">
      <c r="A48" s="10"/>
      <c r="B48" s="3" t="s">
        <v>215</v>
      </c>
    </row>
    <row r="49" spans="1:2" s="2" customFormat="1" ht="15.75">
      <c r="A49" s="10"/>
      <c r="B49" s="3" t="s">
        <v>218</v>
      </c>
    </row>
    <row r="50" spans="1:2" s="2" customFormat="1" ht="15.75">
      <c r="A50" s="10"/>
      <c r="B50" s="75" t="s">
        <v>255</v>
      </c>
    </row>
    <row r="51" spans="1:2" s="2" customFormat="1" ht="15.75">
      <c r="A51" s="10"/>
      <c r="B51" s="75" t="s">
        <v>256</v>
      </c>
    </row>
    <row r="52" spans="1:2" s="2" customFormat="1" ht="15.75">
      <c r="A52" s="10"/>
      <c r="B52" s="75" t="s">
        <v>257</v>
      </c>
    </row>
    <row r="53" spans="1:2" s="2" customFormat="1" ht="31.5">
      <c r="A53" s="10"/>
      <c r="B53" s="75" t="s">
        <v>258</v>
      </c>
    </row>
    <row r="54" spans="1:2" s="2" customFormat="1" ht="15.75">
      <c r="A54" s="10"/>
      <c r="B54" s="75" t="s">
        <v>274</v>
      </c>
    </row>
    <row r="55" spans="1:2" s="2" customFormat="1" ht="15.75">
      <c r="A55" s="10"/>
      <c r="B55" s="75" t="s">
        <v>259</v>
      </c>
    </row>
    <row r="56" spans="1:2" s="2" customFormat="1" ht="15.75">
      <c r="A56" s="10"/>
      <c r="B56" s="75" t="s">
        <v>260</v>
      </c>
    </row>
    <row r="57" spans="1:2" s="2" customFormat="1" ht="15.75">
      <c r="A57" s="10"/>
      <c r="B57" s="75" t="s">
        <v>261</v>
      </c>
    </row>
    <row r="58" spans="1:2" s="2" customFormat="1" ht="15.75">
      <c r="A58" s="10"/>
      <c r="B58" s="75" t="s">
        <v>262</v>
      </c>
    </row>
    <row r="59" spans="1:2" s="2" customFormat="1" ht="15.75">
      <c r="A59" s="10"/>
      <c r="B59" s="75" t="s">
        <v>263</v>
      </c>
    </row>
    <row r="60" spans="1:2" s="2" customFormat="1" ht="15.75">
      <c r="A60" s="10"/>
      <c r="B60" s="3"/>
    </row>
    <row r="61" spans="1:2" s="2" customFormat="1" ht="15.75">
      <c r="A61" s="10"/>
      <c r="B61" s="74" t="s">
        <v>287</v>
      </c>
    </row>
    <row r="62" spans="1:2" s="2" customFormat="1" ht="15.75">
      <c r="A62" s="10"/>
      <c r="B62" s="3" t="s">
        <v>283</v>
      </c>
    </row>
    <row r="63" spans="1:2" s="2" customFormat="1" ht="15.75">
      <c r="A63" s="10"/>
      <c r="B63" s="3" t="s">
        <v>282</v>
      </c>
    </row>
    <row r="64" spans="1:2" s="2" customFormat="1" ht="15.75">
      <c r="A64" s="10"/>
      <c r="B64" s="75" t="s">
        <v>284</v>
      </c>
    </row>
    <row r="65" spans="1:2" s="2" customFormat="1" ht="15.75">
      <c r="A65" s="10"/>
      <c r="B65" s="75" t="s">
        <v>285</v>
      </c>
    </row>
    <row r="66" spans="1:2" s="2" customFormat="1" ht="15.75">
      <c r="A66" s="10"/>
      <c r="B66" s="75" t="s">
        <v>286</v>
      </c>
    </row>
    <row r="67" spans="1:2" s="2" customFormat="1" ht="15.75">
      <c r="A67" s="10"/>
      <c r="B67" s="3"/>
    </row>
    <row r="68" spans="1:2" s="2" customFormat="1" ht="15.75">
      <c r="A68" s="10"/>
      <c r="B68" s="3"/>
    </row>
  </sheetData>
  <sheetProtection password="CB3D" sheet="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Tabelle5">
    <tabColor theme="5" tint="-0.24997000396251678"/>
    <pageSetUpPr fitToPage="1"/>
  </sheetPr>
  <dimension ref="A1:AV92"/>
  <sheetViews>
    <sheetView showGridLines="0" zoomScale="55" zoomScaleNormal="55" zoomScalePageLayoutView="0" workbookViewId="0" topLeftCell="A59">
      <selection activeCell="A84" sqref="A84"/>
    </sheetView>
  </sheetViews>
  <sheetFormatPr defaultColWidth="10.6640625" defaultRowHeight="16.5" outlineLevelRow="1"/>
  <cols>
    <col min="1" max="1" width="10.6640625" style="8" customWidth="1"/>
    <col min="2" max="2" width="17.5546875" style="8" customWidth="1"/>
    <col min="3" max="3" width="50.10546875" style="9" bestFit="1" customWidth="1"/>
    <col min="4" max="4" width="20.10546875" style="0" customWidth="1"/>
    <col min="5" max="5" width="10.21484375" style="9" bestFit="1" customWidth="1"/>
    <col min="6" max="6" width="23.3359375" style="9" customWidth="1"/>
    <col min="7" max="7" width="79.4453125" style="57" customWidth="1"/>
    <col min="8" max="8" width="10.6640625" style="9" customWidth="1"/>
    <col min="9" max="9" width="17.4453125" style="8" customWidth="1"/>
    <col min="10" max="16384" width="10.6640625" style="8" customWidth="1"/>
  </cols>
  <sheetData>
    <row r="1" spans="2:9" ht="21" customHeight="1" thickBot="1">
      <c r="B1" s="307" t="s">
        <v>158</v>
      </c>
      <c r="C1" s="308"/>
      <c r="D1" s="308"/>
      <c r="E1" s="308"/>
      <c r="F1" s="308"/>
      <c r="G1" s="308"/>
      <c r="H1" s="308"/>
      <c r="I1" s="309"/>
    </row>
    <row r="2" ht="17.25" thickBot="1"/>
    <row r="3" spans="1:48" ht="40.5" customHeight="1" thickBot="1">
      <c r="A3" s="2"/>
      <c r="B3" s="4" t="s">
        <v>153</v>
      </c>
      <c r="C3" s="310" t="str">
        <f>Introduction!B56</f>
        <v>Intervention 1 - Micro grids</v>
      </c>
      <c r="D3" s="311"/>
      <c r="E3" s="311"/>
      <c r="F3" s="311"/>
      <c r="G3" s="311"/>
      <c r="H3" s="311"/>
      <c r="I3" s="3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6.5" outlineLevel="1">
      <c r="A4" s="2"/>
      <c r="B4" s="2"/>
      <c r="C4" s="3"/>
      <c r="D4" s="43"/>
      <c r="E4" s="3"/>
      <c r="F4" s="3"/>
      <c r="G4" s="55"/>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6.5" outlineLevel="1" thickBot="1">
      <c r="A5" s="2"/>
      <c r="B5" s="2"/>
      <c r="C5" s="3"/>
      <c r="E5" s="3"/>
      <c r="F5" s="3"/>
      <c r="G5" s="55"/>
      <c r="H5" s="3"/>
      <c r="I5" s="2"/>
      <c r="J5" s="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47.25" customHeight="1" outlineLevel="1" thickBot="1">
      <c r="A6" s="2"/>
      <c r="B6" s="11" t="s">
        <v>0</v>
      </c>
      <c r="C6" s="79" t="s">
        <v>1</v>
      </c>
      <c r="D6" s="88" t="s">
        <v>279</v>
      </c>
      <c r="E6" s="12" t="s">
        <v>208</v>
      </c>
      <c r="F6" s="12" t="s">
        <v>190</v>
      </c>
      <c r="G6" s="56" t="s">
        <v>17</v>
      </c>
      <c r="H6" s="12" t="s">
        <v>18</v>
      </c>
      <c r="I6" s="54" t="s">
        <v>191</v>
      </c>
      <c r="J6" s="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31.5" outlineLevel="1">
      <c r="A7" s="2"/>
      <c r="B7" s="313" t="s">
        <v>2</v>
      </c>
      <c r="C7" s="105" t="s">
        <v>19</v>
      </c>
      <c r="D7" s="76" t="s">
        <v>275</v>
      </c>
      <c r="E7" s="131" t="s">
        <v>336</v>
      </c>
      <c r="F7" s="76" t="s">
        <v>376</v>
      </c>
      <c r="G7" s="211" t="s">
        <v>377</v>
      </c>
      <c r="H7" s="168" t="s">
        <v>24</v>
      </c>
      <c r="I7" s="212" t="s">
        <v>337</v>
      </c>
      <c r="J7" s="7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47.25" outlineLevel="1">
      <c r="A8" s="2"/>
      <c r="B8" s="314"/>
      <c r="C8" s="105" t="s">
        <v>20</v>
      </c>
      <c r="D8" s="76" t="s">
        <v>277</v>
      </c>
      <c r="E8" s="131" t="s">
        <v>337</v>
      </c>
      <c r="F8" s="167"/>
      <c r="G8" s="167"/>
      <c r="H8" s="168"/>
      <c r="I8" s="212" t="s">
        <v>337</v>
      </c>
      <c r="J8" s="7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47.25" outlineLevel="1">
      <c r="A9" s="2"/>
      <c r="B9" s="314"/>
      <c r="C9" s="105" t="s">
        <v>21</v>
      </c>
      <c r="D9" s="76" t="s">
        <v>278</v>
      </c>
      <c r="E9" s="131" t="s">
        <v>337</v>
      </c>
      <c r="F9" s="167"/>
      <c r="G9" s="167"/>
      <c r="H9" s="168"/>
      <c r="I9" s="212" t="s">
        <v>337</v>
      </c>
      <c r="J9" s="7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6.5" outlineLevel="1">
      <c r="A10" s="2"/>
      <c r="B10" s="314"/>
      <c r="C10" s="105" t="s">
        <v>268</v>
      </c>
      <c r="D10" s="76" t="s">
        <v>275</v>
      </c>
      <c r="E10" s="131" t="s">
        <v>337</v>
      </c>
      <c r="F10" s="167"/>
      <c r="G10" s="167"/>
      <c r="H10" s="168"/>
      <c r="I10" s="212" t="s">
        <v>337</v>
      </c>
      <c r="J10" s="7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31.5" outlineLevel="1">
      <c r="A11" s="2"/>
      <c r="B11" s="314"/>
      <c r="C11" s="105" t="s">
        <v>22</v>
      </c>
      <c r="D11" s="76" t="s">
        <v>280</v>
      </c>
      <c r="E11" s="131" t="s">
        <v>337</v>
      </c>
      <c r="F11" s="167"/>
      <c r="G11" s="167"/>
      <c r="H11" s="168"/>
      <c r="I11" s="212" t="s">
        <v>337</v>
      </c>
      <c r="J11" s="78"/>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7.25" outlineLevel="1" thickBot="1">
      <c r="A12" s="2"/>
      <c r="B12" s="315"/>
      <c r="C12" s="107" t="s">
        <v>338</v>
      </c>
      <c r="D12" s="171" t="s">
        <v>341</v>
      </c>
      <c r="E12" s="134" t="s">
        <v>337</v>
      </c>
      <c r="F12" s="172"/>
      <c r="G12" s="172"/>
      <c r="H12" s="173"/>
      <c r="I12" s="174" t="s">
        <v>337</v>
      </c>
      <c r="J12" s="78"/>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75.75" customHeight="1" outlineLevel="1">
      <c r="A13" s="2"/>
      <c r="B13" s="316" t="s">
        <v>29</v>
      </c>
      <c r="C13" s="105" t="s">
        <v>30</v>
      </c>
      <c r="D13" s="76" t="s">
        <v>281</v>
      </c>
      <c r="E13" s="213" t="s">
        <v>336</v>
      </c>
      <c r="F13" s="214" t="s">
        <v>378</v>
      </c>
      <c r="G13" s="214" t="s">
        <v>379</v>
      </c>
      <c r="H13" s="215" t="s">
        <v>24</v>
      </c>
      <c r="I13" s="216" t="s">
        <v>380</v>
      </c>
      <c r="J13" s="78"/>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173.25" outlineLevel="1">
      <c r="A14" s="2"/>
      <c r="B14" s="317"/>
      <c r="C14" s="105" t="s">
        <v>269</v>
      </c>
      <c r="D14" s="76" t="s">
        <v>294</v>
      </c>
      <c r="E14" s="76" t="s">
        <v>336</v>
      </c>
      <c r="F14" s="167" t="s">
        <v>381</v>
      </c>
      <c r="G14" s="167" t="s">
        <v>382</v>
      </c>
      <c r="H14" s="168" t="s">
        <v>24</v>
      </c>
      <c r="I14" s="212" t="s">
        <v>336</v>
      </c>
      <c r="J14" s="7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 customHeight="1" outlineLevel="1">
      <c r="A15" s="2"/>
      <c r="B15" s="317"/>
      <c r="C15" s="105" t="s">
        <v>247</v>
      </c>
      <c r="D15" s="76" t="s">
        <v>290</v>
      </c>
      <c r="E15" s="76" t="s">
        <v>337</v>
      </c>
      <c r="F15" s="167"/>
      <c r="G15" s="167"/>
      <c r="H15" s="168"/>
      <c r="I15" s="212" t="s">
        <v>337</v>
      </c>
      <c r="J15" s="78"/>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31.5" outlineLevel="1">
      <c r="A16" s="2"/>
      <c r="B16" s="317"/>
      <c r="C16" s="105" t="s">
        <v>235</v>
      </c>
      <c r="D16" s="76" t="s">
        <v>291</v>
      </c>
      <c r="E16" s="76" t="s">
        <v>337</v>
      </c>
      <c r="F16" s="167"/>
      <c r="G16" s="167"/>
      <c r="H16" s="168"/>
      <c r="I16" s="212" t="s">
        <v>337</v>
      </c>
      <c r="J16" s="78"/>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1.5" outlineLevel="1">
      <c r="A17" s="2"/>
      <c r="B17" s="317"/>
      <c r="C17" s="105" t="s">
        <v>31</v>
      </c>
      <c r="D17" s="76" t="s">
        <v>293</v>
      </c>
      <c r="E17" s="76" t="s">
        <v>337</v>
      </c>
      <c r="F17" s="167"/>
      <c r="G17" s="167"/>
      <c r="H17" s="168"/>
      <c r="I17" s="212" t="s">
        <v>337</v>
      </c>
      <c r="J17" s="78"/>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31.5" outlineLevel="1">
      <c r="A18" s="2"/>
      <c r="B18" s="317"/>
      <c r="C18" s="105" t="s">
        <v>250</v>
      </c>
      <c r="D18" s="76" t="s">
        <v>292</v>
      </c>
      <c r="E18" s="76" t="s">
        <v>337</v>
      </c>
      <c r="F18" s="167"/>
      <c r="G18" s="167"/>
      <c r="H18" s="168"/>
      <c r="I18" s="212" t="s">
        <v>337</v>
      </c>
      <c r="J18" s="7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47.25" customHeight="1" outlineLevel="1">
      <c r="A19" s="2"/>
      <c r="B19" s="317"/>
      <c r="C19" s="105" t="s">
        <v>32</v>
      </c>
      <c r="D19" s="106" t="s">
        <v>219</v>
      </c>
      <c r="E19" s="167" t="s">
        <v>336</v>
      </c>
      <c r="F19" s="167" t="s">
        <v>383</v>
      </c>
      <c r="G19" s="167" t="s">
        <v>384</v>
      </c>
      <c r="H19" s="168" t="s">
        <v>24</v>
      </c>
      <c r="I19" s="212" t="s">
        <v>337</v>
      </c>
      <c r="J19" s="78"/>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6.5" outlineLevel="1">
      <c r="A20" s="2"/>
      <c r="B20" s="317"/>
      <c r="C20" s="105" t="s">
        <v>276</v>
      </c>
      <c r="D20" s="76" t="s">
        <v>295</v>
      </c>
      <c r="E20" s="76" t="s">
        <v>337</v>
      </c>
      <c r="F20" s="76"/>
      <c r="G20" s="168"/>
      <c r="H20" s="168"/>
      <c r="I20" s="212" t="s">
        <v>337</v>
      </c>
      <c r="J20" s="78"/>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7.25" outlineLevel="1" thickBot="1">
      <c r="A21" s="2"/>
      <c r="B21" s="318"/>
      <c r="C21" s="107"/>
      <c r="D21" s="171"/>
      <c r="E21" s="171"/>
      <c r="F21" s="171"/>
      <c r="G21" s="173" t="s">
        <v>168</v>
      </c>
      <c r="H21" s="173"/>
      <c r="I21" s="174"/>
      <c r="J21" s="78"/>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78.75" outlineLevel="1">
      <c r="A22" s="2"/>
      <c r="B22" s="316" t="s">
        <v>33</v>
      </c>
      <c r="C22" s="175" t="s">
        <v>34</v>
      </c>
      <c r="D22" s="176" t="s">
        <v>296</v>
      </c>
      <c r="E22" s="213" t="s">
        <v>336</v>
      </c>
      <c r="F22" s="214" t="s">
        <v>385</v>
      </c>
      <c r="G22" s="214" t="s">
        <v>386</v>
      </c>
      <c r="H22" s="215" t="s">
        <v>24</v>
      </c>
      <c r="I22" s="216" t="s">
        <v>336</v>
      </c>
      <c r="J22" s="78"/>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78.75" outlineLevel="1">
      <c r="A23" s="2"/>
      <c r="B23" s="317"/>
      <c r="C23" s="105" t="s">
        <v>35</v>
      </c>
      <c r="D23" s="76" t="s">
        <v>297</v>
      </c>
      <c r="E23" s="76" t="s">
        <v>336</v>
      </c>
      <c r="F23" s="167" t="s">
        <v>387</v>
      </c>
      <c r="G23" s="167" t="s">
        <v>388</v>
      </c>
      <c r="H23" s="168" t="s">
        <v>24</v>
      </c>
      <c r="I23" s="212" t="s">
        <v>380</v>
      </c>
      <c r="J23" s="78"/>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15" customHeight="1" outlineLevel="1">
      <c r="A24" s="2"/>
      <c r="B24" s="317"/>
      <c r="C24" s="105" t="s">
        <v>36</v>
      </c>
      <c r="D24" s="76" t="s">
        <v>298</v>
      </c>
      <c r="E24" s="167" t="s">
        <v>336</v>
      </c>
      <c r="F24" s="167" t="s">
        <v>389</v>
      </c>
      <c r="G24" s="167" t="s">
        <v>390</v>
      </c>
      <c r="H24" s="168" t="s">
        <v>24</v>
      </c>
      <c r="I24" s="212" t="s">
        <v>336</v>
      </c>
      <c r="J24" s="78"/>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48" outlineLevel="1">
      <c r="A25" s="2"/>
      <c r="B25" s="317"/>
      <c r="C25" s="105" t="s">
        <v>112</v>
      </c>
      <c r="D25" s="76" t="s">
        <v>299</v>
      </c>
      <c r="E25" s="76" t="s">
        <v>337</v>
      </c>
      <c r="F25" s="167"/>
      <c r="G25" s="167"/>
      <c r="H25" s="168"/>
      <c r="I25" s="212" t="s">
        <v>337</v>
      </c>
      <c r="J25" s="7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6.5" outlineLevel="1">
      <c r="A26" s="2"/>
      <c r="B26" s="317"/>
      <c r="C26" s="105" t="s">
        <v>243</v>
      </c>
      <c r="D26" s="76" t="s">
        <v>300</v>
      </c>
      <c r="E26" s="167" t="s">
        <v>336</v>
      </c>
      <c r="F26" s="167" t="s">
        <v>391</v>
      </c>
      <c r="G26" s="167" t="s">
        <v>392</v>
      </c>
      <c r="H26" s="168" t="s">
        <v>24</v>
      </c>
      <c r="I26" s="212" t="s">
        <v>337</v>
      </c>
      <c r="J26" s="7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48" outlineLevel="1">
      <c r="A27" s="2"/>
      <c r="B27" s="317"/>
      <c r="C27" s="105" t="s">
        <v>241</v>
      </c>
      <c r="D27" s="76" t="s">
        <v>301</v>
      </c>
      <c r="E27" s="167" t="s">
        <v>336</v>
      </c>
      <c r="F27" s="167" t="s">
        <v>393</v>
      </c>
      <c r="G27" s="167" t="s">
        <v>394</v>
      </c>
      <c r="H27" s="168" t="s">
        <v>24</v>
      </c>
      <c r="I27" s="212" t="s">
        <v>337</v>
      </c>
      <c r="J27" s="7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63.75" outlineLevel="1">
      <c r="A28" s="2"/>
      <c r="B28" s="317"/>
      <c r="C28" s="105" t="s">
        <v>38</v>
      </c>
      <c r="D28" s="76" t="s">
        <v>302</v>
      </c>
      <c r="E28" s="76" t="s">
        <v>337</v>
      </c>
      <c r="F28" s="167"/>
      <c r="G28" s="167"/>
      <c r="H28" s="168"/>
      <c r="I28" s="212" t="s">
        <v>337</v>
      </c>
      <c r="J28" s="78"/>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7.25" outlineLevel="1" thickBot="1">
      <c r="A29" s="2"/>
      <c r="B29" s="318"/>
      <c r="C29" s="105"/>
      <c r="D29" s="76"/>
      <c r="E29" s="131"/>
      <c r="F29" s="131"/>
      <c r="G29" s="132"/>
      <c r="H29" s="132"/>
      <c r="I29" s="133"/>
      <c r="J29" s="78"/>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63.75" outlineLevel="1">
      <c r="A30" s="2"/>
      <c r="B30" s="316" t="s">
        <v>39</v>
      </c>
      <c r="C30" s="105" t="s">
        <v>40</v>
      </c>
      <c r="D30" s="76" t="s">
        <v>303</v>
      </c>
      <c r="E30" s="176" t="s">
        <v>336</v>
      </c>
      <c r="F30" s="177" t="s">
        <v>395</v>
      </c>
      <c r="G30" s="177" t="s">
        <v>396</v>
      </c>
      <c r="H30" s="178" t="s">
        <v>24</v>
      </c>
      <c r="I30" s="217" t="s">
        <v>337</v>
      </c>
      <c r="J30" s="78"/>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48" outlineLevel="1">
      <c r="A31" s="2"/>
      <c r="B31" s="317"/>
      <c r="C31" s="105" t="s">
        <v>41</v>
      </c>
      <c r="D31" s="76" t="s">
        <v>305</v>
      </c>
      <c r="E31" s="76" t="s">
        <v>337</v>
      </c>
      <c r="F31" s="167"/>
      <c r="G31" s="167"/>
      <c r="H31" s="168"/>
      <c r="I31" s="212" t="s">
        <v>397</v>
      </c>
      <c r="J31" s="78"/>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32.25" outlineLevel="1">
      <c r="A32" s="2"/>
      <c r="B32" s="317"/>
      <c r="C32" s="105" t="s">
        <v>42</v>
      </c>
      <c r="D32" s="76" t="s">
        <v>304</v>
      </c>
      <c r="E32" s="76" t="s">
        <v>336</v>
      </c>
      <c r="F32" s="167" t="s">
        <v>137</v>
      </c>
      <c r="G32" s="167" t="s">
        <v>398</v>
      </c>
      <c r="H32" s="168" t="s">
        <v>24</v>
      </c>
      <c r="I32" s="212" t="s">
        <v>336</v>
      </c>
      <c r="J32" s="78"/>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7.25" outlineLevel="1" thickBot="1">
      <c r="A33" s="2"/>
      <c r="B33" s="318"/>
      <c r="C33" s="107"/>
      <c r="D33" s="108"/>
      <c r="E33" s="134"/>
      <c r="F33" s="134"/>
      <c r="G33" s="135" t="s">
        <v>168</v>
      </c>
      <c r="H33" s="135" t="s">
        <v>168</v>
      </c>
      <c r="I33" s="136"/>
      <c r="J33" s="78"/>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5" spans="1:48" ht="16.5">
      <c r="A35" s="2"/>
      <c r="B35" s="2"/>
      <c r="C35" s="3"/>
      <c r="D35" s="44"/>
      <c r="E35" s="3"/>
      <c r="F35" s="3"/>
      <c r="G35" s="55"/>
      <c r="H35" s="3"/>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7.25" thickBot="1">
      <c r="A36" s="2"/>
      <c r="B36" s="2"/>
      <c r="C36" s="3"/>
      <c r="D36" s="44"/>
      <c r="E36" s="3"/>
      <c r="F36" s="3"/>
      <c r="G36" s="55"/>
      <c r="H36" s="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42" customHeight="1" thickBot="1">
      <c r="A37" s="2"/>
      <c r="B37" s="4" t="s">
        <v>153</v>
      </c>
      <c r="C37" s="310" t="str">
        <f>Introduction!B57</f>
        <v>Intervention 2 - Grid extension</v>
      </c>
      <c r="D37" s="311"/>
      <c r="E37" s="311"/>
      <c r="F37" s="311"/>
      <c r="G37" s="311"/>
      <c r="H37" s="311"/>
      <c r="I37" s="31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6.5" outlineLevel="1">
      <c r="A38" s="2"/>
      <c r="B38" s="2"/>
      <c r="C38" s="3"/>
      <c r="D38" s="44"/>
      <c r="E38" s="3"/>
      <c r="F38" s="3"/>
      <c r="G38" s="55"/>
      <c r="H38" s="3"/>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7.25" outlineLevel="1" thickBot="1">
      <c r="A39" s="2"/>
      <c r="B39" s="2"/>
      <c r="C39" s="3"/>
      <c r="D39" s="44"/>
      <c r="E39" s="3"/>
      <c r="F39" s="3"/>
      <c r="G39" s="55"/>
      <c r="H39" s="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47.25" customHeight="1" outlineLevel="1" thickBot="1">
      <c r="A40" s="2"/>
      <c r="B40" s="11" t="s">
        <v>0</v>
      </c>
      <c r="C40" s="79" t="s">
        <v>1</v>
      </c>
      <c r="D40" s="88" t="s">
        <v>279</v>
      </c>
      <c r="E40" s="12" t="s">
        <v>208</v>
      </c>
      <c r="F40" s="12" t="s">
        <v>190</v>
      </c>
      <c r="G40" s="56" t="s">
        <v>17</v>
      </c>
      <c r="H40" s="12" t="s">
        <v>18</v>
      </c>
      <c r="I40" s="54" t="s">
        <v>191</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30" customHeight="1" outlineLevel="1">
      <c r="A41" s="2"/>
      <c r="B41" s="313" t="s">
        <v>2</v>
      </c>
      <c r="C41" s="105" t="s">
        <v>19</v>
      </c>
      <c r="D41" s="76" t="s">
        <v>275</v>
      </c>
      <c r="E41" s="76" t="s">
        <v>336</v>
      </c>
      <c r="F41" s="76" t="s">
        <v>399</v>
      </c>
      <c r="G41" s="211" t="s">
        <v>377</v>
      </c>
      <c r="H41" s="168" t="s">
        <v>24</v>
      </c>
      <c r="I41" s="212" t="s">
        <v>337</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47.25" outlineLevel="1">
      <c r="A42" s="2"/>
      <c r="B42" s="314"/>
      <c r="C42" s="105" t="s">
        <v>20</v>
      </c>
      <c r="D42" s="76" t="s">
        <v>277</v>
      </c>
      <c r="E42" s="76" t="s">
        <v>337</v>
      </c>
      <c r="F42" s="167"/>
      <c r="G42" s="167"/>
      <c r="H42" s="168"/>
      <c r="I42" s="212" t="s">
        <v>337</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47.25" outlineLevel="1">
      <c r="A43" s="2"/>
      <c r="B43" s="314"/>
      <c r="C43" s="105" t="s">
        <v>21</v>
      </c>
      <c r="D43" s="76" t="s">
        <v>278</v>
      </c>
      <c r="E43" s="76" t="s">
        <v>337</v>
      </c>
      <c r="F43" s="167"/>
      <c r="G43" s="167"/>
      <c r="H43" s="168"/>
      <c r="I43" s="212" t="s">
        <v>337</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5.75" outlineLevel="1">
      <c r="A44" s="2"/>
      <c r="B44" s="314"/>
      <c r="C44" s="105" t="s">
        <v>268</v>
      </c>
      <c r="D44" s="76" t="s">
        <v>275</v>
      </c>
      <c r="E44" s="76" t="s">
        <v>337</v>
      </c>
      <c r="F44" s="167"/>
      <c r="G44" s="167"/>
      <c r="H44" s="168"/>
      <c r="I44" s="212" t="s">
        <v>337</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30" customHeight="1" outlineLevel="1">
      <c r="A45" s="2"/>
      <c r="B45" s="314"/>
      <c r="C45" s="105" t="s">
        <v>22</v>
      </c>
      <c r="D45" s="76" t="s">
        <v>280</v>
      </c>
      <c r="E45" s="76" t="s">
        <v>337</v>
      </c>
      <c r="F45" s="167"/>
      <c r="G45" s="167"/>
      <c r="H45" s="168"/>
      <c r="I45" s="212" t="s">
        <v>337</v>
      </c>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54" customHeight="1" outlineLevel="1" thickBot="1">
      <c r="A46" s="2"/>
      <c r="B46" s="315"/>
      <c r="C46" s="107" t="s">
        <v>338</v>
      </c>
      <c r="D46" s="171" t="s">
        <v>341</v>
      </c>
      <c r="E46" s="218" t="s">
        <v>337</v>
      </c>
      <c r="F46" s="171"/>
      <c r="G46" s="172"/>
      <c r="H46" s="173"/>
      <c r="I46" s="174" t="s">
        <v>337</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2:9" s="2" customFormat="1" ht="15" customHeight="1" outlineLevel="1">
      <c r="B47" s="316" t="s">
        <v>29</v>
      </c>
      <c r="C47" s="105" t="s">
        <v>30</v>
      </c>
      <c r="D47" s="76" t="s">
        <v>281</v>
      </c>
      <c r="E47" s="213" t="s">
        <v>336</v>
      </c>
      <c r="F47" s="214" t="s">
        <v>400</v>
      </c>
      <c r="G47" s="214" t="s">
        <v>379</v>
      </c>
      <c r="H47" s="215" t="s">
        <v>24</v>
      </c>
      <c r="I47" s="216" t="s">
        <v>337</v>
      </c>
    </row>
    <row r="48" spans="2:9" s="2" customFormat="1" ht="157.5" outlineLevel="1">
      <c r="B48" s="317"/>
      <c r="C48" s="105" t="s">
        <v>269</v>
      </c>
      <c r="D48" s="76" t="s">
        <v>294</v>
      </c>
      <c r="E48" s="76" t="s">
        <v>336</v>
      </c>
      <c r="F48" s="167" t="s">
        <v>381</v>
      </c>
      <c r="G48" s="167" t="s">
        <v>382</v>
      </c>
      <c r="H48" s="168" t="s">
        <v>24</v>
      </c>
      <c r="I48" s="212" t="s">
        <v>336</v>
      </c>
    </row>
    <row r="49" spans="2:9" s="2" customFormat="1" ht="15.75" outlineLevel="1">
      <c r="B49" s="317"/>
      <c r="C49" s="105" t="s">
        <v>247</v>
      </c>
      <c r="D49" s="76" t="s">
        <v>290</v>
      </c>
      <c r="E49" s="76" t="s">
        <v>337</v>
      </c>
      <c r="F49" s="167"/>
      <c r="G49" s="167"/>
      <c r="H49" s="168"/>
      <c r="I49" s="212"/>
    </row>
    <row r="50" spans="2:9" s="2" customFormat="1" ht="31.5" outlineLevel="1">
      <c r="B50" s="317"/>
      <c r="C50" s="105" t="s">
        <v>235</v>
      </c>
      <c r="D50" s="76" t="s">
        <v>291</v>
      </c>
      <c r="E50" s="76" t="s">
        <v>337</v>
      </c>
      <c r="F50" s="167"/>
      <c r="G50" s="167"/>
      <c r="H50" s="168"/>
      <c r="I50" s="212"/>
    </row>
    <row r="51" spans="2:9" s="2" customFormat="1" ht="31.5" outlineLevel="1">
      <c r="B51" s="317"/>
      <c r="C51" s="105" t="s">
        <v>31</v>
      </c>
      <c r="D51" s="76" t="s">
        <v>293</v>
      </c>
      <c r="E51" s="76" t="s">
        <v>337</v>
      </c>
      <c r="F51" s="167"/>
      <c r="G51" s="167"/>
      <c r="H51" s="168"/>
      <c r="I51" s="212" t="s">
        <v>337</v>
      </c>
    </row>
    <row r="52" spans="2:9" s="2" customFormat="1" ht="31.5" outlineLevel="1">
      <c r="B52" s="317"/>
      <c r="C52" s="105" t="s">
        <v>250</v>
      </c>
      <c r="D52" s="76" t="s">
        <v>292</v>
      </c>
      <c r="E52" s="76" t="s">
        <v>337</v>
      </c>
      <c r="F52" s="167"/>
      <c r="G52" s="167"/>
      <c r="H52" s="168"/>
      <c r="I52" s="212" t="s">
        <v>337</v>
      </c>
    </row>
    <row r="53" spans="2:9" s="2" customFormat="1" ht="63" outlineLevel="1">
      <c r="B53" s="317"/>
      <c r="C53" s="105" t="s">
        <v>32</v>
      </c>
      <c r="D53" s="106" t="s">
        <v>219</v>
      </c>
      <c r="E53" s="167" t="s">
        <v>336</v>
      </c>
      <c r="F53" s="167" t="s">
        <v>383</v>
      </c>
      <c r="G53" s="167" t="s">
        <v>384</v>
      </c>
      <c r="H53" s="168" t="s">
        <v>24</v>
      </c>
      <c r="I53" s="212" t="s">
        <v>337</v>
      </c>
    </row>
    <row r="54" spans="2:9" s="2" customFormat="1" ht="15.75" outlineLevel="1">
      <c r="B54" s="317"/>
      <c r="C54" s="105" t="s">
        <v>276</v>
      </c>
      <c r="D54" s="76" t="s">
        <v>295</v>
      </c>
      <c r="E54" s="76" t="s">
        <v>337</v>
      </c>
      <c r="F54" s="76"/>
      <c r="G54" s="168"/>
      <c r="H54" s="168"/>
      <c r="I54" s="212" t="s">
        <v>337</v>
      </c>
    </row>
    <row r="55" spans="2:9" s="2" customFormat="1" ht="15.75" customHeight="1" outlineLevel="1" thickBot="1">
      <c r="B55" s="318"/>
      <c r="C55" s="105"/>
      <c r="D55" s="76"/>
      <c r="E55" s="131"/>
      <c r="F55" s="131"/>
      <c r="G55" s="132"/>
      <c r="H55" s="132"/>
      <c r="I55" s="133"/>
    </row>
    <row r="56" spans="2:9" s="2" customFormat="1" ht="63" outlineLevel="1">
      <c r="B56" s="316" t="s">
        <v>33</v>
      </c>
      <c r="C56" s="219" t="s">
        <v>34</v>
      </c>
      <c r="D56" s="213" t="s">
        <v>296</v>
      </c>
      <c r="E56" s="213" t="s">
        <v>336</v>
      </c>
      <c r="F56" s="214" t="s">
        <v>385</v>
      </c>
      <c r="G56" s="214" t="s">
        <v>386</v>
      </c>
      <c r="H56" s="215" t="s">
        <v>24</v>
      </c>
      <c r="I56" s="216" t="s">
        <v>336</v>
      </c>
    </row>
    <row r="57" spans="2:9" s="2" customFormat="1" ht="63" outlineLevel="1">
      <c r="B57" s="317"/>
      <c r="C57" s="105" t="s">
        <v>35</v>
      </c>
      <c r="D57" s="76" t="s">
        <v>297</v>
      </c>
      <c r="E57" s="76" t="s">
        <v>336</v>
      </c>
      <c r="F57" s="167" t="s">
        <v>387</v>
      </c>
      <c r="G57" s="167" t="s">
        <v>388</v>
      </c>
      <c r="H57" s="168" t="s">
        <v>24</v>
      </c>
      <c r="I57" s="212" t="s">
        <v>336</v>
      </c>
    </row>
    <row r="58" spans="2:9" s="2" customFormat="1" ht="31.5" outlineLevel="1">
      <c r="B58" s="317"/>
      <c r="C58" s="105" t="s">
        <v>36</v>
      </c>
      <c r="D58" s="76" t="s">
        <v>298</v>
      </c>
      <c r="E58" s="76" t="s">
        <v>336</v>
      </c>
      <c r="F58" s="167" t="s">
        <v>389</v>
      </c>
      <c r="G58" s="167" t="s">
        <v>390</v>
      </c>
      <c r="H58" s="168" t="s">
        <v>24</v>
      </c>
      <c r="I58" s="212" t="s">
        <v>336</v>
      </c>
    </row>
    <row r="59" spans="2:9" s="2" customFormat="1" ht="47.25" outlineLevel="1">
      <c r="B59" s="317"/>
      <c r="C59" s="105" t="s">
        <v>112</v>
      </c>
      <c r="D59" s="76" t="s">
        <v>299</v>
      </c>
      <c r="E59" s="76" t="s">
        <v>337</v>
      </c>
      <c r="F59" s="167"/>
      <c r="G59" s="167"/>
      <c r="H59" s="168"/>
      <c r="I59" s="212" t="s">
        <v>337</v>
      </c>
    </row>
    <row r="60" spans="2:9" s="2" customFormat="1" ht="15.75" outlineLevel="1">
      <c r="B60" s="317"/>
      <c r="C60" s="105" t="s">
        <v>243</v>
      </c>
      <c r="D60" s="76" t="s">
        <v>300</v>
      </c>
      <c r="E60" s="76" t="s">
        <v>336</v>
      </c>
      <c r="F60" s="167" t="s">
        <v>391</v>
      </c>
      <c r="G60" s="167" t="s">
        <v>392</v>
      </c>
      <c r="H60" s="168" t="s">
        <v>24</v>
      </c>
      <c r="I60" s="212" t="s">
        <v>337</v>
      </c>
    </row>
    <row r="61" spans="2:9" s="2" customFormat="1" ht="47.25" outlineLevel="1">
      <c r="B61" s="317"/>
      <c r="C61" s="105" t="s">
        <v>241</v>
      </c>
      <c r="D61" s="76" t="s">
        <v>301</v>
      </c>
      <c r="E61" s="167" t="s">
        <v>336</v>
      </c>
      <c r="F61" s="167" t="s">
        <v>393</v>
      </c>
      <c r="G61" s="167" t="s">
        <v>394</v>
      </c>
      <c r="H61" s="168" t="s">
        <v>24</v>
      </c>
      <c r="I61" s="212" t="s">
        <v>337</v>
      </c>
    </row>
    <row r="62" spans="2:9" s="2" customFormat="1" ht="63" outlineLevel="1">
      <c r="B62" s="317"/>
      <c r="C62" s="105" t="s">
        <v>38</v>
      </c>
      <c r="D62" s="76" t="s">
        <v>302</v>
      </c>
      <c r="E62" s="76" t="s">
        <v>337</v>
      </c>
      <c r="F62" s="167"/>
      <c r="G62" s="167"/>
      <c r="H62" s="168"/>
      <c r="I62" s="212" t="s">
        <v>337</v>
      </c>
    </row>
    <row r="63" spans="2:9" s="2" customFormat="1" ht="16.5" outlineLevel="1" thickBot="1">
      <c r="B63" s="318"/>
      <c r="C63" s="105"/>
      <c r="D63" s="76"/>
      <c r="E63" s="131"/>
      <c r="F63" s="131"/>
      <c r="G63" s="132"/>
      <c r="H63" s="132"/>
      <c r="I63" s="133"/>
    </row>
    <row r="64" spans="2:9" s="2" customFormat="1" ht="63" outlineLevel="1">
      <c r="B64" s="316" t="s">
        <v>39</v>
      </c>
      <c r="C64" s="219" t="s">
        <v>40</v>
      </c>
      <c r="D64" s="213" t="s">
        <v>303</v>
      </c>
      <c r="E64" s="213" t="s">
        <v>336</v>
      </c>
      <c r="F64" s="214" t="s">
        <v>401</v>
      </c>
      <c r="G64" s="177" t="s">
        <v>396</v>
      </c>
      <c r="H64" s="215" t="s">
        <v>24</v>
      </c>
      <c r="I64" s="216" t="s">
        <v>375</v>
      </c>
    </row>
    <row r="65" spans="2:9" s="2" customFormat="1" ht="47.25" outlineLevel="1">
      <c r="B65" s="317"/>
      <c r="C65" s="105" t="s">
        <v>41</v>
      </c>
      <c r="D65" s="76" t="s">
        <v>305</v>
      </c>
      <c r="E65" s="76" t="s">
        <v>337</v>
      </c>
      <c r="F65" s="167"/>
      <c r="G65" s="167"/>
      <c r="H65" s="168"/>
      <c r="I65" s="212" t="s">
        <v>337</v>
      </c>
    </row>
    <row r="66" spans="2:9" s="2" customFormat="1" ht="32.25" outlineLevel="1" thickBot="1">
      <c r="B66" s="317"/>
      <c r="C66" s="105" t="s">
        <v>42</v>
      </c>
      <c r="D66" s="76" t="s">
        <v>304</v>
      </c>
      <c r="E66" s="76" t="s">
        <v>336</v>
      </c>
      <c r="F66" s="167" t="s">
        <v>137</v>
      </c>
      <c r="G66" s="167" t="s">
        <v>398</v>
      </c>
      <c r="H66" s="168" t="s">
        <v>24</v>
      </c>
      <c r="I66" s="174" t="s">
        <v>336</v>
      </c>
    </row>
    <row r="67" spans="2:9" s="2" customFormat="1" ht="15" customHeight="1" outlineLevel="1" thickBot="1">
      <c r="B67" s="318"/>
      <c r="C67" s="107"/>
      <c r="D67" s="108"/>
      <c r="E67" s="134"/>
      <c r="F67" s="134"/>
      <c r="G67" s="135" t="s">
        <v>168</v>
      </c>
      <c r="H67" s="135" t="s">
        <v>168</v>
      </c>
      <c r="I67" s="136"/>
    </row>
    <row r="68" spans="3:8" s="2" customFormat="1" ht="16.5">
      <c r="C68" s="3"/>
      <c r="D68" s="44"/>
      <c r="E68" s="3"/>
      <c r="F68" s="3"/>
      <c r="G68" s="55"/>
      <c r="H68" s="3"/>
    </row>
    <row r="69" spans="3:8" s="2" customFormat="1" ht="16.5">
      <c r="C69" s="3"/>
      <c r="D69" s="44"/>
      <c r="E69" s="3"/>
      <c r="F69" s="3"/>
      <c r="G69" s="55"/>
      <c r="H69" s="3"/>
    </row>
    <row r="70" spans="3:8" s="2" customFormat="1" ht="16.5">
      <c r="C70" s="3"/>
      <c r="D70" s="44"/>
      <c r="E70" s="3"/>
      <c r="F70" s="3"/>
      <c r="G70" s="55"/>
      <c r="H70" s="3"/>
    </row>
    <row r="71" spans="3:8" s="2" customFormat="1" ht="16.5">
      <c r="C71" s="3"/>
      <c r="D71" s="44"/>
      <c r="E71" s="3"/>
      <c r="F71" s="3"/>
      <c r="G71" s="55"/>
      <c r="H71" s="3"/>
    </row>
    <row r="72" spans="3:8" s="2" customFormat="1" ht="16.5">
      <c r="C72" s="3"/>
      <c r="D72" s="44"/>
      <c r="E72" s="3"/>
      <c r="F72" s="3"/>
      <c r="G72" s="55"/>
      <c r="H72" s="3"/>
    </row>
    <row r="73" spans="3:8" s="2" customFormat="1" ht="16.5">
      <c r="C73" s="3"/>
      <c r="D73" s="44"/>
      <c r="E73" s="3"/>
      <c r="F73" s="3"/>
      <c r="G73" s="55"/>
      <c r="H73" s="3"/>
    </row>
    <row r="74" spans="3:8" s="2" customFormat="1" ht="15" customHeight="1">
      <c r="C74" s="3"/>
      <c r="D74" s="44"/>
      <c r="E74" s="3"/>
      <c r="F74" s="3"/>
      <c r="G74" s="55"/>
      <c r="H74" s="3"/>
    </row>
    <row r="75" ht="16.5">
      <c r="D75" s="44"/>
    </row>
    <row r="76" ht="16.5">
      <c r="D76" s="44"/>
    </row>
    <row r="77" ht="16.5">
      <c r="D77" s="44"/>
    </row>
    <row r="78" ht="15" customHeight="1">
      <c r="D78" s="44"/>
    </row>
    <row r="79" ht="16.5">
      <c r="D79" s="44"/>
    </row>
    <row r="80" ht="16.5">
      <c r="D80" s="44"/>
    </row>
    <row r="81" ht="16.5">
      <c r="D81" s="44"/>
    </row>
    <row r="82" ht="16.5">
      <c r="D82" s="44"/>
    </row>
    <row r="83" ht="15" customHeight="1">
      <c r="D83" s="44"/>
    </row>
    <row r="84" ht="16.5">
      <c r="D84" s="44"/>
    </row>
    <row r="85" ht="16.5">
      <c r="D85" s="44"/>
    </row>
    <row r="86" ht="16.5">
      <c r="D86" s="44"/>
    </row>
    <row r="87" ht="16.5">
      <c r="D87" s="44"/>
    </row>
    <row r="88" ht="16.5">
      <c r="D88" s="44"/>
    </row>
    <row r="89" ht="16.5">
      <c r="D89" s="44"/>
    </row>
    <row r="90" ht="16.5">
      <c r="D90" s="44"/>
    </row>
    <row r="91" ht="16.5">
      <c r="D91" s="44"/>
    </row>
    <row r="92" ht="16.5">
      <c r="D92" s="44"/>
    </row>
  </sheetData>
  <sheetProtection password="CB3D" sheet="1" insertColumns="0" insertRows="0" sort="0" autoFilter="0"/>
  <mergeCells count="11">
    <mergeCell ref="B56:B63"/>
    <mergeCell ref="B64:B67"/>
    <mergeCell ref="B1:I1"/>
    <mergeCell ref="C3:I3"/>
    <mergeCell ref="B7:B12"/>
    <mergeCell ref="B13:B21"/>
    <mergeCell ref="B22:B29"/>
    <mergeCell ref="B30:B33"/>
    <mergeCell ref="C37:I37"/>
    <mergeCell ref="B41:B46"/>
    <mergeCell ref="B47:B55"/>
  </mergeCells>
  <conditionalFormatting sqref="G29:H29">
    <cfRule type="expression" priority="295" dxfId="186" stopIfTrue="1">
      <formula>NOT(ISERROR(SEARCH("Both",G29)))</formula>
    </cfRule>
    <cfRule type="expression" priority="296" dxfId="187" stopIfTrue="1">
      <formula>NOT(ISERROR(SEARCH("Negative",G29)))</formula>
    </cfRule>
  </conditionalFormatting>
  <conditionalFormatting sqref="G29:H29 G33:H33">
    <cfRule type="containsBlanks" priority="270" dxfId="185">
      <formula>LEN(TRIM(G29))=0</formula>
    </cfRule>
  </conditionalFormatting>
  <conditionalFormatting sqref="F6">
    <cfRule type="containsBlanks" priority="266" dxfId="185">
      <formula>LEN(TRIM(F6))=0</formula>
    </cfRule>
  </conditionalFormatting>
  <conditionalFormatting sqref="I29 I33">
    <cfRule type="containsText" priority="250" dxfId="188" operator="containsText" text="Yes">
      <formula>NOT(ISERROR(SEARCH("Yes",I29)))</formula>
    </cfRule>
  </conditionalFormatting>
  <conditionalFormatting sqref="G55:H55 G63:H63">
    <cfRule type="expression" priority="186" dxfId="186" stopIfTrue="1">
      <formula>NOT(ISERROR(SEARCH("Both",G55)))</formula>
    </cfRule>
    <cfRule type="expression" priority="187" dxfId="187" stopIfTrue="1">
      <formula>NOT(ISERROR(SEARCH("Negative",G55)))</formula>
    </cfRule>
  </conditionalFormatting>
  <conditionalFormatting sqref="G55:H55 G63:H63 G67:H67">
    <cfRule type="containsBlanks" priority="185" dxfId="185">
      <formula>LEN(TRIM(G55))=0</formula>
    </cfRule>
  </conditionalFormatting>
  <conditionalFormatting sqref="F40">
    <cfRule type="containsBlanks" priority="184" dxfId="185">
      <formula>LEN(TRIM(F40))=0</formula>
    </cfRule>
  </conditionalFormatting>
  <conditionalFormatting sqref="I55 I63 I67">
    <cfRule type="containsText" priority="178" dxfId="188" operator="containsText" text="Yes">
      <formula>NOT(ISERROR(SEARCH("Yes",I55)))</formula>
    </cfRule>
  </conditionalFormatting>
  <conditionalFormatting sqref="H13:H21">
    <cfRule type="containsText" priority="31" dxfId="189" operator="containsText" text="Positive">
      <formula>NOT(ISERROR(SEARCH("Positive",H13)))</formula>
    </cfRule>
  </conditionalFormatting>
  <conditionalFormatting sqref="I7:I12">
    <cfRule type="containsText" priority="37" dxfId="188" operator="containsText" text="Yes">
      <formula>NOT(ISERROR(SEARCH("Yes",I7)))</formula>
    </cfRule>
  </conditionalFormatting>
  <conditionalFormatting sqref="G12">
    <cfRule type="expression" priority="45" dxfId="186" stopIfTrue="1">
      <formula>NOT(ISERROR(SEARCH("Both",G12)))</formula>
    </cfRule>
    <cfRule type="expression" priority="46" dxfId="187" stopIfTrue="1">
      <formula>NOT(ISERROR(SEARCH("Negative",G12)))</formula>
    </cfRule>
  </conditionalFormatting>
  <conditionalFormatting sqref="G7:G12 F7:F11">
    <cfRule type="containsBlanks" priority="44" dxfId="185">
      <formula>LEN(TRIM(F7))=0</formula>
    </cfRule>
  </conditionalFormatting>
  <conditionalFormatting sqref="F12">
    <cfRule type="expression" priority="42" dxfId="186" stopIfTrue="1">
      <formula>NOT(ISERROR(SEARCH("Both",F12)))</formula>
    </cfRule>
    <cfRule type="expression" priority="43" dxfId="187" stopIfTrue="1">
      <formula>NOT(ISERROR(SEARCH("Negative",F12)))</formula>
    </cfRule>
  </conditionalFormatting>
  <conditionalFormatting sqref="F12">
    <cfRule type="containsBlanks" priority="41" dxfId="185">
      <formula>LEN(TRIM(F12))=0</formula>
    </cfRule>
  </conditionalFormatting>
  <conditionalFormatting sqref="H7:H12">
    <cfRule type="expression" priority="39" dxfId="186" stopIfTrue="1">
      <formula>NOT(ISERROR(SEARCH("Both",H7)))</formula>
    </cfRule>
    <cfRule type="expression" priority="40" dxfId="187" stopIfTrue="1">
      <formula>NOT(ISERROR(SEARCH("Negative",H7)))</formula>
    </cfRule>
  </conditionalFormatting>
  <conditionalFormatting sqref="H7:H12">
    <cfRule type="containsBlanks" priority="38" dxfId="185">
      <formula>LEN(TRIM(H7))=0</formula>
    </cfRule>
  </conditionalFormatting>
  <conditionalFormatting sqref="H7:H12">
    <cfRule type="containsText" priority="36" dxfId="189" operator="containsText" text="Positive">
      <formula>NOT(ISERROR(SEARCH("Positive",H7)))</formula>
    </cfRule>
  </conditionalFormatting>
  <conditionalFormatting sqref="H47:H54">
    <cfRule type="containsText" priority="11" dxfId="189" operator="containsText" text="Positive">
      <formula>NOT(ISERROR(SEARCH("Positive",H47)))</formula>
    </cfRule>
  </conditionalFormatting>
  <conditionalFormatting sqref="H13:H19 G20:H21">
    <cfRule type="expression" priority="34" dxfId="186" stopIfTrue="1">
      <formula>NOT(ISERROR(SEARCH("Both",G13)))</formula>
    </cfRule>
    <cfRule type="expression" priority="35" dxfId="187" stopIfTrue="1">
      <formula>NOT(ISERROR(SEARCH("Negative",G13)))</formula>
    </cfRule>
  </conditionalFormatting>
  <conditionalFormatting sqref="G13:H21 F13:F20">
    <cfRule type="containsBlanks" priority="33" dxfId="185">
      <formula>LEN(TRIM(F13))=0</formula>
    </cfRule>
  </conditionalFormatting>
  <conditionalFormatting sqref="I13:I21">
    <cfRule type="containsText" priority="32" dxfId="188" operator="containsText" text="Yes">
      <formula>NOT(ISERROR(SEARCH("Yes",I13)))</formula>
    </cfRule>
  </conditionalFormatting>
  <conditionalFormatting sqref="H22:H28">
    <cfRule type="expression" priority="29" dxfId="186" stopIfTrue="1">
      <formula>NOT(ISERROR(SEARCH("Both",H22)))</formula>
    </cfRule>
    <cfRule type="expression" priority="30" dxfId="187" stopIfTrue="1">
      <formula>NOT(ISERROR(SEARCH("Negative",H22)))</formula>
    </cfRule>
  </conditionalFormatting>
  <conditionalFormatting sqref="F22:H28">
    <cfRule type="containsBlanks" priority="28" dxfId="185">
      <formula>LEN(TRIM(F22))=0</formula>
    </cfRule>
  </conditionalFormatting>
  <conditionalFormatting sqref="I22:I28">
    <cfRule type="containsText" priority="27" dxfId="188" operator="containsText" text="Yes">
      <formula>NOT(ISERROR(SEARCH("Yes",I22)))</formula>
    </cfRule>
  </conditionalFormatting>
  <conditionalFormatting sqref="H22:H28">
    <cfRule type="containsText" priority="26" dxfId="189" operator="containsText" text="Positive">
      <formula>NOT(ISERROR(SEARCH("Positive",H22)))</formula>
    </cfRule>
  </conditionalFormatting>
  <conditionalFormatting sqref="H30:H32">
    <cfRule type="expression" priority="24" dxfId="186" stopIfTrue="1">
      <formula>NOT(ISERROR(SEARCH("Both",H30)))</formula>
    </cfRule>
    <cfRule type="expression" priority="25" dxfId="187" stopIfTrue="1">
      <formula>NOT(ISERROR(SEARCH("Negative",H30)))</formula>
    </cfRule>
  </conditionalFormatting>
  <conditionalFormatting sqref="F30:H32">
    <cfRule type="containsBlanks" priority="23" dxfId="185">
      <formula>LEN(TRIM(F30))=0</formula>
    </cfRule>
  </conditionalFormatting>
  <conditionalFormatting sqref="I30:I32">
    <cfRule type="containsText" priority="22" dxfId="188" operator="containsText" text="Yes">
      <formula>NOT(ISERROR(SEARCH("Yes",I30)))</formula>
    </cfRule>
  </conditionalFormatting>
  <conditionalFormatting sqref="H30:H32">
    <cfRule type="containsText" priority="21" dxfId="189" operator="containsText" text="Positive">
      <formula>NOT(ISERROR(SEARCH("Positive",H30)))</formula>
    </cfRule>
  </conditionalFormatting>
  <conditionalFormatting sqref="H41:H46 G46">
    <cfRule type="expression" priority="19" dxfId="186" stopIfTrue="1">
      <formula>NOT(ISERROR(SEARCH("Both",G41)))</formula>
    </cfRule>
    <cfRule type="expression" priority="20" dxfId="187" stopIfTrue="1">
      <formula>NOT(ISERROR(SEARCH("Negative",G41)))</formula>
    </cfRule>
  </conditionalFormatting>
  <conditionalFormatting sqref="F41:F45 G41:H46">
    <cfRule type="containsBlanks" priority="18" dxfId="185">
      <formula>LEN(TRIM(F41))=0</formula>
    </cfRule>
  </conditionalFormatting>
  <conditionalFormatting sqref="I41:I46">
    <cfRule type="containsText" priority="17" dxfId="190" operator="containsText" text="Yes">
      <formula>NOT(ISERROR(SEARCH("Yes",I41)))</formula>
    </cfRule>
  </conditionalFormatting>
  <conditionalFormatting sqref="H41:H46">
    <cfRule type="containsText" priority="16" dxfId="189" operator="containsText" text="Positive">
      <formula>NOT(ISERROR(SEARCH("Positive",H41)))</formula>
    </cfRule>
  </conditionalFormatting>
  <conditionalFormatting sqref="H47:H54 G54">
    <cfRule type="expression" priority="14" dxfId="186" stopIfTrue="1">
      <formula>NOT(ISERROR(SEARCH("Both",G47)))</formula>
    </cfRule>
    <cfRule type="expression" priority="15" dxfId="187" stopIfTrue="1">
      <formula>NOT(ISERROR(SEARCH("Negative",G47)))</formula>
    </cfRule>
  </conditionalFormatting>
  <conditionalFormatting sqref="F47:H54">
    <cfRule type="containsBlanks" priority="13" dxfId="185">
      <formula>LEN(TRIM(F47))=0</formula>
    </cfRule>
  </conditionalFormatting>
  <conditionalFormatting sqref="I47:I54">
    <cfRule type="containsText" priority="12" dxfId="190" operator="containsText" text="Yes">
      <formula>NOT(ISERROR(SEARCH("Yes",I47)))</formula>
    </cfRule>
  </conditionalFormatting>
  <conditionalFormatting sqref="H56:H62 G56">
    <cfRule type="expression" priority="9" dxfId="186" stopIfTrue="1">
      <formula>NOT(ISERROR(SEARCH("Both",G56)))</formula>
    </cfRule>
    <cfRule type="expression" priority="10" dxfId="187" stopIfTrue="1">
      <formula>NOT(ISERROR(SEARCH("Negative",G56)))</formula>
    </cfRule>
  </conditionalFormatting>
  <conditionalFormatting sqref="F56:H62">
    <cfRule type="containsBlanks" priority="8" dxfId="185">
      <formula>LEN(TRIM(F56))=0</formula>
    </cfRule>
  </conditionalFormatting>
  <conditionalFormatting sqref="I56:I62">
    <cfRule type="containsText" priority="7" dxfId="190" operator="containsText" text="Yes">
      <formula>NOT(ISERROR(SEARCH("Yes",I56)))</formula>
    </cfRule>
  </conditionalFormatting>
  <conditionalFormatting sqref="H56:H62">
    <cfRule type="containsText" priority="6" dxfId="189" operator="containsText" text="Positive">
      <formula>NOT(ISERROR(SEARCH("Positive",H56)))</formula>
    </cfRule>
  </conditionalFormatting>
  <conditionalFormatting sqref="H64:H66 G64">
    <cfRule type="expression" priority="4" dxfId="186" stopIfTrue="1">
      <formula>NOT(ISERROR(SEARCH("Both",G64)))</formula>
    </cfRule>
    <cfRule type="expression" priority="5" dxfId="187" stopIfTrue="1">
      <formula>NOT(ISERROR(SEARCH("Negative",G64)))</formula>
    </cfRule>
  </conditionalFormatting>
  <conditionalFormatting sqref="F64:H66">
    <cfRule type="containsBlanks" priority="3" dxfId="185">
      <formula>LEN(TRIM(F64))=0</formula>
    </cfRule>
  </conditionalFormatting>
  <conditionalFormatting sqref="I64:I66">
    <cfRule type="containsText" priority="2" dxfId="190" operator="containsText" text="Yes">
      <formula>NOT(ISERROR(SEARCH("Yes",I64)))</formula>
    </cfRule>
  </conditionalFormatting>
  <conditionalFormatting sqref="H64:H66">
    <cfRule type="containsText" priority="1" dxfId="189" operator="containsText" text="Positive">
      <formula>NOT(ISERROR(SEARCH("Positive",H64)))</formula>
    </cfRule>
  </conditionalFormatting>
  <printOptions/>
  <pageMargins left="0.75" right="0.75" top="1" bottom="1" header="0.5" footer="0.5"/>
  <pageSetup fitToHeight="1" fitToWidth="1" orientation="portrait" paperSize="9" scale="11" r:id="rId3"/>
  <legacyDrawing r:id="rId2"/>
</worksheet>
</file>

<file path=xl/worksheets/sheet5.xml><?xml version="1.0" encoding="utf-8"?>
<worksheet xmlns="http://schemas.openxmlformats.org/spreadsheetml/2006/main" xmlns:r="http://schemas.openxmlformats.org/officeDocument/2006/relationships">
  <sheetPr codeName="Tabelle6">
    <tabColor rgb="FF3366FF"/>
    <pageSetUpPr fitToPage="1"/>
  </sheetPr>
  <dimension ref="A1:W148"/>
  <sheetViews>
    <sheetView showGridLines="0" zoomScale="70" zoomScaleNormal="70" zoomScalePageLayoutView="0" workbookViewId="0" topLeftCell="A1">
      <pane xSplit="3" topLeftCell="K1" activePane="topRight" state="frozen"/>
      <selection pane="topLeft" activeCell="A1" sqref="A1"/>
      <selection pane="topRight" activeCell="R22" sqref="R22"/>
    </sheetView>
  </sheetViews>
  <sheetFormatPr defaultColWidth="10.6640625" defaultRowHeight="16.5"/>
  <cols>
    <col min="1" max="1" width="3.5546875" style="8" customWidth="1"/>
    <col min="2" max="2" width="24.88671875" style="9" customWidth="1"/>
    <col min="3" max="3" width="31.4453125" style="87" customWidth="1"/>
    <col min="4" max="4" width="10.88671875" style="8" customWidth="1"/>
    <col min="5" max="5" width="44.77734375" style="9" bestFit="1" customWidth="1"/>
    <col min="6" max="6" width="5.21484375" style="9" bestFit="1" customWidth="1"/>
    <col min="7" max="7" width="33.4453125" style="9" customWidth="1"/>
    <col min="8" max="8" width="8.6640625" style="9" customWidth="1"/>
    <col min="9" max="9" width="9.99609375" style="9" customWidth="1"/>
    <col min="10" max="10" width="13.88671875" style="9" customWidth="1"/>
    <col min="11" max="11" width="11.3359375" style="9" customWidth="1"/>
    <col min="12" max="12" width="16.5546875" style="9" customWidth="1"/>
    <col min="13" max="13" width="12.99609375" style="9" customWidth="1"/>
    <col min="14" max="16384" width="10.6640625" style="8" customWidth="1"/>
  </cols>
  <sheetData>
    <row r="1" spans="2:13" s="2" customFormat="1" ht="16.5" thickBot="1">
      <c r="B1" s="3"/>
      <c r="C1" s="97"/>
      <c r="E1" s="3"/>
      <c r="F1" s="3"/>
      <c r="G1" s="3"/>
      <c r="H1" s="3"/>
      <c r="I1" s="3"/>
      <c r="J1" s="3"/>
      <c r="K1" s="3"/>
      <c r="L1" s="3"/>
      <c r="M1" s="3"/>
    </row>
    <row r="2" spans="2:13" s="2" customFormat="1" ht="18.75" customHeight="1" thickBot="1">
      <c r="B2" s="3"/>
      <c r="C2" s="85" t="s">
        <v>153</v>
      </c>
      <c r="D2" s="310" t="str">
        <f>Introduction!B56</f>
        <v>Intervention 1 - Micro grids</v>
      </c>
      <c r="E2" s="311"/>
      <c r="F2" s="311"/>
      <c r="G2" s="312"/>
      <c r="H2" s="5"/>
      <c r="I2" s="3"/>
      <c r="J2" s="3"/>
      <c r="K2" s="3"/>
      <c r="L2" s="3"/>
      <c r="M2" s="3"/>
    </row>
    <row r="3" spans="2:13" s="2" customFormat="1" ht="15.75">
      <c r="B3" s="3"/>
      <c r="C3" s="82"/>
      <c r="E3" s="3"/>
      <c r="F3" s="3"/>
      <c r="G3" s="3"/>
      <c r="H3" s="3"/>
      <c r="I3" s="3"/>
      <c r="J3" s="3"/>
      <c r="K3" s="3"/>
      <c r="L3" s="3"/>
      <c r="M3" s="3"/>
    </row>
    <row r="4" spans="2:13" s="2" customFormat="1" ht="16.5" thickBot="1">
      <c r="B4" s="3"/>
      <c r="C4" s="82"/>
      <c r="E4" s="3"/>
      <c r="F4" s="3"/>
      <c r="G4" s="3"/>
      <c r="H4" s="3"/>
      <c r="I4" s="3"/>
      <c r="J4" s="3"/>
      <c r="K4" s="3"/>
      <c r="L4" s="3"/>
      <c r="M4" s="3"/>
    </row>
    <row r="5" spans="2:17" s="6" customFormat="1" ht="15" customHeight="1">
      <c r="B5" s="352" t="s">
        <v>0</v>
      </c>
      <c r="C5" s="328" t="s">
        <v>1</v>
      </c>
      <c r="D5" s="344" t="s">
        <v>15</v>
      </c>
      <c r="E5" s="345"/>
      <c r="F5" s="346"/>
      <c r="G5" s="328" t="s">
        <v>142</v>
      </c>
      <c r="H5" s="328" t="s">
        <v>147</v>
      </c>
      <c r="I5" s="328" t="s">
        <v>141</v>
      </c>
      <c r="J5" s="328" t="s">
        <v>362</v>
      </c>
      <c r="K5" s="328" t="s">
        <v>363</v>
      </c>
      <c r="L5" s="328" t="s">
        <v>56</v>
      </c>
      <c r="M5" s="328" t="s">
        <v>364</v>
      </c>
      <c r="N5" s="328" t="s">
        <v>365</v>
      </c>
      <c r="O5" s="333" t="s">
        <v>366</v>
      </c>
      <c r="P5" s="181"/>
      <c r="Q5" s="181"/>
    </row>
    <row r="6" spans="2:16" s="6" customFormat="1" ht="63">
      <c r="B6" s="353"/>
      <c r="C6" s="329"/>
      <c r="D6" s="208" t="s">
        <v>28</v>
      </c>
      <c r="E6" s="208" t="s">
        <v>27</v>
      </c>
      <c r="F6" s="196" t="s">
        <v>16</v>
      </c>
      <c r="G6" s="329"/>
      <c r="H6" s="329"/>
      <c r="I6" s="329"/>
      <c r="J6" s="329"/>
      <c r="K6" s="329"/>
      <c r="L6" s="329"/>
      <c r="M6" s="329"/>
      <c r="N6" s="329"/>
      <c r="O6" s="334"/>
      <c r="P6" s="181"/>
    </row>
    <row r="7" spans="1:15" s="6" customFormat="1" ht="15.75">
      <c r="A7" s="6" t="s">
        <v>150</v>
      </c>
      <c r="B7" s="354" t="s">
        <v>2</v>
      </c>
      <c r="C7" s="337" t="s">
        <v>19</v>
      </c>
      <c r="D7" s="332"/>
      <c r="E7" s="137"/>
      <c r="F7" s="138"/>
      <c r="G7" s="137"/>
      <c r="H7" s="137"/>
      <c r="I7" s="137"/>
      <c r="J7" s="139"/>
      <c r="K7" s="140"/>
      <c r="L7" s="140"/>
      <c r="M7" s="140"/>
      <c r="N7" s="140"/>
      <c r="O7" s="193"/>
    </row>
    <row r="8" spans="2:15" s="6" customFormat="1" ht="15.75">
      <c r="B8" s="348"/>
      <c r="C8" s="338"/>
      <c r="D8" s="331"/>
      <c r="E8" s="137"/>
      <c r="F8" s="138"/>
      <c r="G8" s="137"/>
      <c r="H8" s="137"/>
      <c r="I8" s="137"/>
      <c r="J8" s="137"/>
      <c r="K8" s="137"/>
      <c r="L8" s="137"/>
      <c r="M8" s="137"/>
      <c r="N8" s="137"/>
      <c r="O8" s="193"/>
    </row>
    <row r="9" spans="2:15" s="6" customFormat="1" ht="15.75">
      <c r="B9" s="348"/>
      <c r="C9" s="337" t="s">
        <v>20</v>
      </c>
      <c r="D9" s="335"/>
      <c r="E9" s="137"/>
      <c r="F9" s="138"/>
      <c r="G9" s="137"/>
      <c r="H9" s="137"/>
      <c r="I9" s="137"/>
      <c r="J9" s="137"/>
      <c r="K9" s="137"/>
      <c r="L9" s="137"/>
      <c r="M9" s="137"/>
      <c r="N9" s="137"/>
      <c r="O9" s="193"/>
    </row>
    <row r="10" spans="2:15" s="6" customFormat="1" ht="15.75">
      <c r="B10" s="348"/>
      <c r="C10" s="338"/>
      <c r="D10" s="336"/>
      <c r="E10" s="137"/>
      <c r="F10" s="138"/>
      <c r="G10" s="137"/>
      <c r="H10" s="137"/>
      <c r="I10" s="137"/>
      <c r="J10" s="141"/>
      <c r="K10" s="137"/>
      <c r="L10" s="137"/>
      <c r="M10" s="137"/>
      <c r="N10" s="137"/>
      <c r="O10" s="193"/>
    </row>
    <row r="11" spans="2:15" s="6" customFormat="1" ht="15.75">
      <c r="B11" s="348"/>
      <c r="C11" s="337" t="s">
        <v>21</v>
      </c>
      <c r="D11" s="332"/>
      <c r="E11" s="137"/>
      <c r="F11" s="138"/>
      <c r="G11" s="137"/>
      <c r="H11" s="137"/>
      <c r="I11" s="137"/>
      <c r="J11" s="141"/>
      <c r="K11" s="137"/>
      <c r="L11" s="137"/>
      <c r="M11" s="137"/>
      <c r="N11" s="137"/>
      <c r="O11" s="193"/>
    </row>
    <row r="12" spans="2:15" s="6" customFormat="1" ht="15.75">
      <c r="B12" s="348"/>
      <c r="C12" s="338"/>
      <c r="D12" s="331"/>
      <c r="E12" s="137"/>
      <c r="F12" s="138"/>
      <c r="G12" s="137"/>
      <c r="H12" s="137"/>
      <c r="I12" s="137"/>
      <c r="J12" s="141"/>
      <c r="K12" s="137"/>
      <c r="L12" s="137"/>
      <c r="M12" s="137"/>
      <c r="N12" s="137"/>
      <c r="O12" s="193"/>
    </row>
    <row r="13" spans="2:15" s="6" customFormat="1" ht="15.75">
      <c r="B13" s="348"/>
      <c r="C13" s="337" t="s">
        <v>268</v>
      </c>
      <c r="D13" s="332"/>
      <c r="E13" s="137"/>
      <c r="F13" s="138"/>
      <c r="G13" s="137"/>
      <c r="H13" s="137"/>
      <c r="I13" s="137"/>
      <c r="J13" s="141"/>
      <c r="K13" s="137"/>
      <c r="L13" s="137"/>
      <c r="M13" s="137"/>
      <c r="N13" s="137"/>
      <c r="O13" s="193"/>
    </row>
    <row r="14" spans="2:15" s="6" customFormat="1" ht="15.75">
      <c r="B14" s="348"/>
      <c r="C14" s="338"/>
      <c r="D14" s="331"/>
      <c r="E14" s="137"/>
      <c r="F14" s="138"/>
      <c r="G14" s="137"/>
      <c r="H14" s="137"/>
      <c r="I14" s="137"/>
      <c r="J14" s="141"/>
      <c r="K14" s="137"/>
      <c r="L14" s="137"/>
      <c r="M14" s="137"/>
      <c r="N14" s="137"/>
      <c r="O14" s="193"/>
    </row>
    <row r="15" spans="2:15" s="6" customFormat="1" ht="15.75">
      <c r="B15" s="348"/>
      <c r="C15" s="170" t="s">
        <v>22</v>
      </c>
      <c r="D15" s="169"/>
      <c r="E15" s="137"/>
      <c r="F15" s="138"/>
      <c r="G15" s="137"/>
      <c r="H15" s="137"/>
      <c r="I15" s="137"/>
      <c r="J15" s="139"/>
      <c r="K15" s="137"/>
      <c r="L15" s="137"/>
      <c r="M15" s="137"/>
      <c r="N15" s="137"/>
      <c r="O15" s="193"/>
    </row>
    <row r="16" spans="2:15" s="6" customFormat="1" ht="16.5" thickBot="1">
      <c r="B16" s="349"/>
      <c r="C16" s="199"/>
      <c r="D16" s="200"/>
      <c r="E16" s="142"/>
      <c r="F16" s="143"/>
      <c r="G16" s="142"/>
      <c r="H16" s="142"/>
      <c r="I16" s="142"/>
      <c r="J16" s="201"/>
      <c r="K16" s="142"/>
      <c r="L16" s="142"/>
      <c r="M16" s="142"/>
      <c r="N16" s="142"/>
      <c r="O16" s="194"/>
    </row>
    <row r="17" spans="2:15" s="6" customFormat="1" ht="15" customHeight="1">
      <c r="B17" s="347" t="s">
        <v>29</v>
      </c>
      <c r="C17" s="339" t="s">
        <v>30</v>
      </c>
      <c r="D17" s="330">
        <v>1</v>
      </c>
      <c r="E17" s="137" t="s">
        <v>402</v>
      </c>
      <c r="F17" s="220" t="s">
        <v>54</v>
      </c>
      <c r="G17" s="137" t="s">
        <v>403</v>
      </c>
      <c r="H17" s="137" t="s">
        <v>148</v>
      </c>
      <c r="I17" s="221">
        <f>+'Monitoring sheet'!E12</f>
        <v>0</v>
      </c>
      <c r="J17" s="221">
        <f>+'Monitoring sheet'!K12</f>
        <v>5</v>
      </c>
      <c r="K17" s="221"/>
      <c r="L17" s="222" t="s">
        <v>406</v>
      </c>
      <c r="M17" s="207">
        <v>1</v>
      </c>
      <c r="N17" s="202" t="e">
        <f>IF(I17=0,(((K17-I17)/K17)+(K17-J17)/J17),IF(F17="+",(K17-I17)/I17,(I17-K17)/I17))</f>
        <v>#DIV/0!</v>
      </c>
      <c r="O17" s="204" t="e">
        <f>N25/M25</f>
        <v>#DIV/0!</v>
      </c>
    </row>
    <row r="18" spans="2:15" s="6" customFormat="1" ht="15.75">
      <c r="B18" s="348"/>
      <c r="C18" s="338"/>
      <c r="D18" s="331"/>
      <c r="E18" s="137"/>
      <c r="F18" s="138"/>
      <c r="G18" s="137"/>
      <c r="H18" s="137"/>
      <c r="I18" s="137"/>
      <c r="J18" s="139"/>
      <c r="K18" s="137"/>
      <c r="L18" s="137"/>
      <c r="M18" s="137"/>
      <c r="N18" s="137"/>
      <c r="O18" s="195"/>
    </row>
    <row r="19" spans="2:15" s="6" customFormat="1" ht="15.75">
      <c r="B19" s="348"/>
      <c r="C19" s="337" t="s">
        <v>269</v>
      </c>
      <c r="D19" s="332">
        <v>1</v>
      </c>
      <c r="E19" s="137" t="s">
        <v>404</v>
      </c>
      <c r="F19" s="220" t="s">
        <v>54</v>
      </c>
      <c r="G19" s="137" t="s">
        <v>405</v>
      </c>
      <c r="H19" s="137" t="s">
        <v>148</v>
      </c>
      <c r="I19" s="221">
        <f>+'Monitoring sheet'!E13</f>
        <v>0</v>
      </c>
      <c r="J19" s="137">
        <f>+'Monitoring sheet'!K13</f>
        <v>300</v>
      </c>
      <c r="K19" s="222"/>
      <c r="L19" s="137" t="s">
        <v>407</v>
      </c>
      <c r="M19" s="207">
        <v>1</v>
      </c>
      <c r="N19" s="137" t="e">
        <f>IF(I19=0,(((K19-I19)/K19)+(K19-J19)/J19),IF(F19="+",(K19-I19)/I19,(I19-K19)/I19))</f>
        <v>#DIV/0!</v>
      </c>
      <c r="O19" s="193" t="e">
        <f>N27/M27</f>
        <v>#DIV/0!</v>
      </c>
    </row>
    <row r="20" spans="2:15" s="6" customFormat="1" ht="15.75">
      <c r="B20" s="348"/>
      <c r="C20" s="338"/>
      <c r="D20" s="331"/>
      <c r="E20" s="137"/>
      <c r="F20" s="220"/>
      <c r="G20" s="137"/>
      <c r="H20" s="137"/>
      <c r="I20" s="137"/>
      <c r="J20" s="137"/>
      <c r="K20" s="139"/>
      <c r="L20" s="137"/>
      <c r="M20" s="137"/>
      <c r="N20" s="137"/>
      <c r="O20" s="193"/>
    </row>
    <row r="21" spans="2:15" s="6" customFormat="1" ht="15.75">
      <c r="B21" s="348"/>
      <c r="C21" s="337" t="s">
        <v>247</v>
      </c>
      <c r="D21" s="332"/>
      <c r="E21" s="137"/>
      <c r="F21" s="138"/>
      <c r="G21" s="137"/>
      <c r="H21" s="137"/>
      <c r="I21" s="137"/>
      <c r="J21" s="139"/>
      <c r="K21" s="137"/>
      <c r="L21" s="137"/>
      <c r="M21" s="137"/>
      <c r="N21" s="137"/>
      <c r="O21" s="193"/>
    </row>
    <row r="22" spans="2:15" s="6" customFormat="1" ht="15.75">
      <c r="B22" s="348"/>
      <c r="C22" s="338"/>
      <c r="D22" s="331"/>
      <c r="E22" s="137"/>
      <c r="F22" s="138"/>
      <c r="G22" s="137"/>
      <c r="H22" s="137"/>
      <c r="I22" s="137"/>
      <c r="J22" s="139"/>
      <c r="K22" s="137"/>
      <c r="L22" s="137"/>
      <c r="M22" s="137"/>
      <c r="N22" s="137"/>
      <c r="O22" s="193"/>
    </row>
    <row r="23" spans="2:15" s="6" customFormat="1" ht="15.75">
      <c r="B23" s="348"/>
      <c r="C23" s="337" t="s">
        <v>236</v>
      </c>
      <c r="D23" s="332"/>
      <c r="E23" s="137"/>
      <c r="F23" s="138"/>
      <c r="G23" s="137"/>
      <c r="H23" s="137"/>
      <c r="I23" s="137"/>
      <c r="J23" s="139"/>
      <c r="K23" s="137"/>
      <c r="L23" s="137"/>
      <c r="M23" s="137"/>
      <c r="N23" s="137"/>
      <c r="O23" s="193"/>
    </row>
    <row r="24" spans="2:15" s="6" customFormat="1" ht="15.75">
      <c r="B24" s="348"/>
      <c r="C24" s="338"/>
      <c r="D24" s="331"/>
      <c r="E24" s="137"/>
      <c r="F24" s="138"/>
      <c r="G24" s="137"/>
      <c r="H24" s="137"/>
      <c r="I24" s="137"/>
      <c r="J24" s="139"/>
      <c r="K24" s="137"/>
      <c r="L24" s="137"/>
      <c r="M24" s="137"/>
      <c r="N24" s="137"/>
      <c r="O24" s="193"/>
    </row>
    <row r="25" spans="2:15" s="6" customFormat="1" ht="30" customHeight="1">
      <c r="B25" s="348"/>
      <c r="C25" s="337" t="s">
        <v>31</v>
      </c>
      <c r="D25" s="332"/>
      <c r="E25" s="137"/>
      <c r="F25" s="138"/>
      <c r="G25" s="137"/>
      <c r="H25" s="137"/>
      <c r="I25" s="137"/>
      <c r="J25" s="139"/>
      <c r="K25" s="137"/>
      <c r="L25" s="137"/>
      <c r="M25" s="137"/>
      <c r="N25" s="137"/>
      <c r="O25" s="193"/>
    </row>
    <row r="26" spans="2:15" s="6" customFormat="1" ht="15.75">
      <c r="B26" s="348"/>
      <c r="C26" s="338"/>
      <c r="D26" s="331"/>
      <c r="E26" s="137"/>
      <c r="F26" s="138"/>
      <c r="G26" s="137"/>
      <c r="H26" s="137"/>
      <c r="I26" s="137"/>
      <c r="J26" s="139"/>
      <c r="K26" s="137"/>
      <c r="L26" s="137"/>
      <c r="M26" s="137"/>
      <c r="N26" s="137"/>
      <c r="O26" s="193"/>
    </row>
    <row r="27" spans="2:15" s="6" customFormat="1" ht="15.75">
      <c r="B27" s="348"/>
      <c r="C27" s="337" t="s">
        <v>250</v>
      </c>
      <c r="D27" s="332"/>
      <c r="E27" s="137"/>
      <c r="F27" s="138"/>
      <c r="G27" s="137"/>
      <c r="H27" s="137"/>
      <c r="I27" s="137"/>
      <c r="J27" s="139"/>
      <c r="K27" s="137"/>
      <c r="L27" s="137"/>
      <c r="M27" s="137"/>
      <c r="N27" s="137"/>
      <c r="O27" s="193"/>
    </row>
    <row r="28" spans="2:15" s="6" customFormat="1" ht="15.75">
      <c r="B28" s="348"/>
      <c r="C28" s="338"/>
      <c r="D28" s="331"/>
      <c r="E28" s="137"/>
      <c r="F28" s="138"/>
      <c r="G28" s="137"/>
      <c r="H28" s="137"/>
      <c r="I28" s="137"/>
      <c r="J28" s="139"/>
      <c r="K28" s="137"/>
      <c r="L28" s="137"/>
      <c r="M28" s="137"/>
      <c r="N28" s="137"/>
      <c r="O28" s="193"/>
    </row>
    <row r="29" spans="2:15" s="6" customFormat="1" ht="15.75">
      <c r="B29" s="348"/>
      <c r="C29" s="337" t="s">
        <v>32</v>
      </c>
      <c r="D29" s="332"/>
      <c r="E29" s="137"/>
      <c r="F29" s="138"/>
      <c r="G29" s="137"/>
      <c r="H29" s="137"/>
      <c r="I29" s="137"/>
      <c r="J29" s="139"/>
      <c r="K29" s="137"/>
      <c r="L29" s="137"/>
      <c r="M29" s="137"/>
      <c r="N29" s="137"/>
      <c r="O29" s="193"/>
    </row>
    <row r="30" spans="2:15" s="6" customFormat="1" ht="16.5" thickBot="1">
      <c r="B30" s="349"/>
      <c r="C30" s="341"/>
      <c r="D30" s="340"/>
      <c r="E30" s="142"/>
      <c r="F30" s="143"/>
      <c r="G30" s="142"/>
      <c r="H30" s="142"/>
      <c r="I30" s="142"/>
      <c r="J30" s="201"/>
      <c r="K30" s="319" t="s">
        <v>448</v>
      </c>
      <c r="L30" s="320"/>
      <c r="M30" s="249">
        <f>AVERAGE(M17:M29)</f>
        <v>1</v>
      </c>
      <c r="N30" s="249" t="e">
        <f>AVERAGE(N17:N29)</f>
        <v>#DIV/0!</v>
      </c>
      <c r="O30" s="250" t="e">
        <f>AVERAGE(O17:O29)</f>
        <v>#DIV/0!</v>
      </c>
    </row>
    <row r="31" spans="2:15" s="6" customFormat="1" ht="15.75">
      <c r="B31" s="347" t="s">
        <v>33</v>
      </c>
      <c r="C31" s="339" t="s">
        <v>34</v>
      </c>
      <c r="D31" s="332">
        <v>1</v>
      </c>
      <c r="E31" s="137" t="s">
        <v>408</v>
      </c>
      <c r="F31" s="220" t="s">
        <v>54</v>
      </c>
      <c r="G31" s="137" t="s">
        <v>408</v>
      </c>
      <c r="H31" s="137" t="s">
        <v>148</v>
      </c>
      <c r="I31" s="223">
        <f>+'Monitoring sheet'!D14</f>
        <v>0</v>
      </c>
      <c r="J31" s="224">
        <f>+'Monitoring sheet'!K14</f>
        <v>1500</v>
      </c>
      <c r="K31" s="222"/>
      <c r="L31" s="137" t="str">
        <f>'[1]Monitoring sheet'!C18</f>
        <v>household</v>
      </c>
      <c r="M31" s="206">
        <v>1</v>
      </c>
      <c r="N31" s="202" t="e">
        <f>IF(I31=0,(((K31-I31)/K31)+(K31-J31)/J31),IF(F31="+",(K31-I31)/I31,(I31-K31)/I31))</f>
        <v>#DIV/0!</v>
      </c>
      <c r="O31" s="204" t="e">
        <f>N39/M39</f>
        <v>#DIV/0!</v>
      </c>
    </row>
    <row r="32" spans="2:15" s="6" customFormat="1" ht="15.75">
      <c r="B32" s="348"/>
      <c r="C32" s="338"/>
      <c r="D32" s="331"/>
      <c r="E32" s="137"/>
      <c r="F32" s="220"/>
      <c r="G32" s="137"/>
      <c r="H32" s="137"/>
      <c r="I32" s="137"/>
      <c r="J32" s="137"/>
      <c r="K32" s="139"/>
      <c r="L32" s="137"/>
      <c r="M32" s="137"/>
      <c r="N32" s="137"/>
      <c r="O32" s="193"/>
    </row>
    <row r="33" spans="2:15" s="6" customFormat="1" ht="15.75">
      <c r="B33" s="348"/>
      <c r="C33" s="337" t="s">
        <v>35</v>
      </c>
      <c r="D33" s="332">
        <v>1</v>
      </c>
      <c r="E33" s="137" t="s">
        <v>409</v>
      </c>
      <c r="F33" s="220" t="s">
        <v>54</v>
      </c>
      <c r="G33" s="137" t="s">
        <v>410</v>
      </c>
      <c r="H33" s="137" t="s">
        <v>148</v>
      </c>
      <c r="I33" s="137">
        <f>+'Monitoring sheet'!E16</f>
        <v>0</v>
      </c>
      <c r="J33" s="137">
        <f>+'Monitoring sheet'!K15</f>
        <v>5</v>
      </c>
      <c r="K33" s="139"/>
      <c r="L33" s="137" t="str">
        <f>'[1]Monitoring sheet'!C19</f>
        <v>person</v>
      </c>
      <c r="M33" s="207">
        <v>1</v>
      </c>
      <c r="N33" s="137" t="e">
        <f>IF(I33=0,(((K33-I33)/K33)+(K33-J33)/J33),IF(F33="+",(K33-I33)/I33,(I33-K33)/I33))</f>
        <v>#DIV/0!</v>
      </c>
      <c r="O33" s="193" t="e">
        <f>N41/M41</f>
        <v>#DIV/0!</v>
      </c>
    </row>
    <row r="34" spans="2:15" s="6" customFormat="1" ht="15.75">
      <c r="B34" s="348"/>
      <c r="C34" s="338"/>
      <c r="D34" s="331"/>
      <c r="E34" s="137"/>
      <c r="F34" s="220"/>
      <c r="G34" s="137"/>
      <c r="H34" s="137"/>
      <c r="I34" s="137"/>
      <c r="J34" s="137"/>
      <c r="K34" s="139"/>
      <c r="L34" s="137"/>
      <c r="M34" s="137"/>
      <c r="N34" s="137"/>
      <c r="O34" s="195"/>
    </row>
    <row r="35" spans="2:15" s="6" customFormat="1" ht="15.75">
      <c r="B35" s="348"/>
      <c r="C35" s="337" t="s">
        <v>36</v>
      </c>
      <c r="D35" s="332">
        <v>1</v>
      </c>
      <c r="E35" s="137" t="s">
        <v>411</v>
      </c>
      <c r="F35" s="220" t="s">
        <v>54</v>
      </c>
      <c r="G35" s="137" t="s">
        <v>412</v>
      </c>
      <c r="H35" s="137" t="s">
        <v>148</v>
      </c>
      <c r="I35" s="137">
        <f>+'Monitoring sheet'!E16</f>
        <v>0</v>
      </c>
      <c r="J35" s="137">
        <f>+'Monitoring sheet'!K16</f>
        <v>2</v>
      </c>
      <c r="K35" s="137"/>
      <c r="L35" s="137" t="s">
        <v>413</v>
      </c>
      <c r="M35" s="207">
        <v>1</v>
      </c>
      <c r="N35" s="137" t="e">
        <f>IF(I35=0,(((K35-I35)/K35)+(K35-J35)/J35),IF(F35="+",(K35-I35)/I35,(I35-K35)/I35))</f>
        <v>#DIV/0!</v>
      </c>
      <c r="O35" s="193" t="e">
        <f>N43/M43</f>
        <v>#DIV/0!</v>
      </c>
    </row>
    <row r="36" spans="2:15" s="6" customFormat="1" ht="15.75">
      <c r="B36" s="348"/>
      <c r="C36" s="338"/>
      <c r="D36" s="331"/>
      <c r="E36" s="137"/>
      <c r="F36" s="220"/>
      <c r="G36" s="137"/>
      <c r="H36" s="137"/>
      <c r="I36" s="137"/>
      <c r="J36" s="137"/>
      <c r="K36" s="225"/>
      <c r="L36" s="137"/>
      <c r="M36" s="137"/>
      <c r="N36" s="137"/>
      <c r="O36" s="193"/>
    </row>
    <row r="37" spans="2:15" s="6" customFormat="1" ht="30" customHeight="1">
      <c r="B37" s="348"/>
      <c r="C37" s="337" t="s">
        <v>37</v>
      </c>
      <c r="D37" s="332"/>
      <c r="E37" s="137"/>
      <c r="F37" s="138"/>
      <c r="G37" s="137"/>
      <c r="H37" s="137"/>
      <c r="I37" s="137"/>
      <c r="J37" s="139"/>
      <c r="K37" s="137"/>
      <c r="L37" s="137"/>
      <c r="M37" s="137"/>
      <c r="N37" s="137"/>
      <c r="O37" s="193"/>
    </row>
    <row r="38" spans="2:15" s="6" customFormat="1" ht="15.75">
      <c r="B38" s="348"/>
      <c r="C38" s="338"/>
      <c r="D38" s="331"/>
      <c r="E38" s="137"/>
      <c r="F38" s="138"/>
      <c r="G38" s="137"/>
      <c r="H38" s="137"/>
      <c r="I38" s="137"/>
      <c r="J38" s="139"/>
      <c r="K38" s="137"/>
      <c r="L38" s="137"/>
      <c r="M38" s="137"/>
      <c r="N38" s="137"/>
      <c r="O38" s="193"/>
    </row>
    <row r="39" spans="2:15" s="6" customFormat="1" ht="15.75">
      <c r="B39" s="348"/>
      <c r="C39" s="337" t="s">
        <v>243</v>
      </c>
      <c r="D39" s="350"/>
      <c r="E39" s="137"/>
      <c r="F39" s="138"/>
      <c r="G39" s="137"/>
      <c r="H39" s="137"/>
      <c r="I39" s="137"/>
      <c r="J39" s="139"/>
      <c r="K39" s="137"/>
      <c r="L39" s="137"/>
      <c r="M39" s="137"/>
      <c r="N39" s="137"/>
      <c r="O39" s="193"/>
    </row>
    <row r="40" spans="2:15" s="6" customFormat="1" ht="15.75">
      <c r="B40" s="348"/>
      <c r="C40" s="338"/>
      <c r="D40" s="351"/>
      <c r="E40" s="137"/>
      <c r="F40" s="138"/>
      <c r="G40" s="137"/>
      <c r="H40" s="137"/>
      <c r="I40" s="137"/>
      <c r="J40" s="139"/>
      <c r="K40" s="137"/>
      <c r="L40" s="137"/>
      <c r="M40" s="137"/>
      <c r="N40" s="137"/>
      <c r="O40" s="193"/>
    </row>
    <row r="41" spans="2:15" s="6" customFormat="1" ht="15.75">
      <c r="B41" s="348"/>
      <c r="C41" s="337" t="s">
        <v>241</v>
      </c>
      <c r="D41" s="332"/>
      <c r="E41" s="137"/>
      <c r="F41" s="138"/>
      <c r="G41" s="137"/>
      <c r="H41" s="137"/>
      <c r="I41" s="137"/>
      <c r="J41" s="139"/>
      <c r="K41" s="137"/>
      <c r="L41" s="137"/>
      <c r="M41" s="137"/>
      <c r="N41" s="137"/>
      <c r="O41" s="193"/>
    </row>
    <row r="42" spans="2:15" s="6" customFormat="1" ht="15.75">
      <c r="B42" s="348"/>
      <c r="C42" s="338"/>
      <c r="D42" s="331"/>
      <c r="E42" s="137"/>
      <c r="F42" s="138"/>
      <c r="G42" s="137"/>
      <c r="H42" s="137"/>
      <c r="I42" s="137"/>
      <c r="J42" s="139"/>
      <c r="K42" s="137"/>
      <c r="L42" s="137"/>
      <c r="M42" s="137"/>
      <c r="N42" s="137"/>
      <c r="O42" s="193"/>
    </row>
    <row r="43" spans="2:15" s="6" customFormat="1" ht="30" customHeight="1">
      <c r="B43" s="348"/>
      <c r="C43" s="337" t="s">
        <v>38</v>
      </c>
      <c r="D43" s="332"/>
      <c r="E43" s="137"/>
      <c r="F43" s="138"/>
      <c r="G43" s="137"/>
      <c r="H43" s="137"/>
      <c r="I43" s="137"/>
      <c r="J43" s="139"/>
      <c r="K43" s="137"/>
      <c r="L43" s="137"/>
      <c r="M43" s="137"/>
      <c r="N43" s="137"/>
      <c r="O43" s="193"/>
    </row>
    <row r="44" spans="2:15" s="6" customFormat="1" ht="16.5" thickBot="1">
      <c r="B44" s="349"/>
      <c r="C44" s="341"/>
      <c r="D44" s="340"/>
      <c r="E44" s="142"/>
      <c r="F44" s="143"/>
      <c r="G44" s="142"/>
      <c r="H44" s="142"/>
      <c r="I44" s="142"/>
      <c r="J44" s="201"/>
      <c r="K44" s="319" t="s">
        <v>448</v>
      </c>
      <c r="L44" s="320"/>
      <c r="M44" s="249">
        <f>AVERAGE(M31:M43)</f>
        <v>1</v>
      </c>
      <c r="N44" s="249" t="e">
        <f>AVERAGE(N31:N43)</f>
        <v>#DIV/0!</v>
      </c>
      <c r="O44" s="250" t="e">
        <f>AVERAGE(O31:O43)</f>
        <v>#DIV/0!</v>
      </c>
    </row>
    <row r="45" spans="2:15" s="6" customFormat="1" ht="30" customHeight="1">
      <c r="B45" s="323" t="s">
        <v>39</v>
      </c>
      <c r="C45" s="339" t="s">
        <v>40</v>
      </c>
      <c r="D45" s="330">
        <v>1</v>
      </c>
      <c r="E45" s="202" t="s">
        <v>414</v>
      </c>
      <c r="F45" s="246" t="s">
        <v>54</v>
      </c>
      <c r="G45" s="202" t="s">
        <v>415</v>
      </c>
      <c r="H45" s="202" t="s">
        <v>148</v>
      </c>
      <c r="I45" s="247">
        <f>+'Monitoring sheet'!D17</f>
        <v>0</v>
      </c>
      <c r="J45" s="202">
        <f>+'Monitoring sheet'!K17</f>
        <v>5</v>
      </c>
      <c r="K45" s="229"/>
      <c r="L45" s="202" t="str">
        <f>'[1]Monitoring sheet'!C20</f>
        <v>school</v>
      </c>
      <c r="M45" s="206">
        <f>IF(I45=0,((J45-I45)/J45),IF(F45="+",(J45-I45)/I45,(I45-J45)/I45))</f>
        <v>1</v>
      </c>
      <c r="N45" s="202" t="e">
        <f>IF(I45=0,(((K45-I45)/K45)+(K45-J45)/J45),IF(F45="+",(K45-I45)/I45,(I45-K45)/I45))</f>
        <v>#DIV/0!</v>
      </c>
      <c r="O45" s="204" t="e">
        <f>N54/M54</f>
        <v>#DIV/0!</v>
      </c>
    </row>
    <row r="46" spans="2:15" s="6" customFormat="1" ht="15.75">
      <c r="B46" s="324"/>
      <c r="C46" s="338"/>
      <c r="D46" s="331"/>
      <c r="E46" s="137"/>
      <c r="F46" s="220"/>
      <c r="G46" s="137"/>
      <c r="H46" s="137"/>
      <c r="I46" s="137"/>
      <c r="J46" s="137"/>
      <c r="K46" s="225"/>
      <c r="L46" s="137"/>
      <c r="M46" s="137"/>
      <c r="N46" s="137"/>
      <c r="O46" s="193"/>
    </row>
    <row r="47" spans="2:15" s="6" customFormat="1" ht="15.75">
      <c r="B47" s="324"/>
      <c r="C47" s="337" t="s">
        <v>41</v>
      </c>
      <c r="D47" s="332"/>
      <c r="E47" s="137"/>
      <c r="F47" s="220"/>
      <c r="G47" s="137"/>
      <c r="H47" s="137"/>
      <c r="I47" s="137"/>
      <c r="J47" s="137"/>
      <c r="K47" s="225"/>
      <c r="L47" s="137"/>
      <c r="M47" s="205"/>
      <c r="N47" s="137"/>
      <c r="O47" s="193"/>
    </row>
    <row r="48" spans="2:15" s="6" customFormat="1" ht="15.75">
      <c r="B48" s="324"/>
      <c r="C48" s="338"/>
      <c r="D48" s="331"/>
      <c r="E48" s="137"/>
      <c r="F48" s="220"/>
      <c r="G48" s="137"/>
      <c r="H48" s="137"/>
      <c r="I48" s="137"/>
      <c r="J48" s="137"/>
      <c r="K48" s="225"/>
      <c r="L48" s="137"/>
      <c r="M48" s="137"/>
      <c r="N48" s="137"/>
      <c r="O48" s="193"/>
    </row>
    <row r="49" spans="2:15" s="6" customFormat="1" ht="30" customHeight="1">
      <c r="B49" s="324"/>
      <c r="C49" s="321" t="s">
        <v>42</v>
      </c>
      <c r="D49" s="326">
        <v>2</v>
      </c>
      <c r="E49" s="245" t="s">
        <v>416</v>
      </c>
      <c r="F49" s="220" t="s">
        <v>54</v>
      </c>
      <c r="G49" s="137" t="s">
        <v>417</v>
      </c>
      <c r="H49" s="137" t="s">
        <v>148</v>
      </c>
      <c r="I49" s="221">
        <f>+'Monitoring sheet'!E18</f>
        <v>0</v>
      </c>
      <c r="J49" s="137">
        <f>+'Monitoring sheet'!K18</f>
        <v>20</v>
      </c>
      <c r="K49" s="222"/>
      <c r="L49" s="137" t="str">
        <f>'[1]Monitoring sheet'!C21</f>
        <v>enterprises</v>
      </c>
      <c r="M49" s="207">
        <v>1</v>
      </c>
      <c r="N49" s="198" t="e">
        <f>IF(I49=0,(((K49-I49)/K49)+(K49-J49)/J49),IF(F49="+",(K49-I49)/I49,(I49-K49)/I49))</f>
        <v>#DIV/0!</v>
      </c>
      <c r="O49" s="195" t="e">
        <f>N58/M58</f>
        <v>#DIV/0!</v>
      </c>
    </row>
    <row r="50" spans="2:15" s="6" customFormat="1" ht="31.5" customHeight="1">
      <c r="B50" s="324"/>
      <c r="C50" s="321"/>
      <c r="D50" s="326"/>
      <c r="E50" s="245" t="s">
        <v>418</v>
      </c>
      <c r="F50" s="220" t="s">
        <v>54</v>
      </c>
      <c r="G50" s="137" t="s">
        <v>108</v>
      </c>
      <c r="H50" s="137" t="s">
        <v>148</v>
      </c>
      <c r="I50" s="137">
        <f>+'Monitoring sheet'!E19</f>
        <v>0</v>
      </c>
      <c r="J50" s="137">
        <f>+'Monitoring sheet'!K19</f>
        <v>10</v>
      </c>
      <c r="K50" s="139"/>
      <c r="L50" s="244" t="str">
        <f>'[1]Monitoring sheet'!C23</f>
        <v>person</v>
      </c>
      <c r="M50" s="244">
        <f>AVERAGE(M35:M49)</f>
        <v>1</v>
      </c>
      <c r="N50" s="137" t="e">
        <f>IF(I50=0,(((K50-I50)/K50)+(K50-J50)/J50),IF(F50="+",(K50-I50)/I50,(I50-K50)/I50))</f>
        <v>#DIV/0!</v>
      </c>
      <c r="O50" s="193" t="e">
        <f>N59/M59</f>
        <v>#DIV/0!</v>
      </c>
    </row>
    <row r="51" spans="2:15" s="6" customFormat="1" ht="16.5" thickBot="1">
      <c r="B51" s="325"/>
      <c r="C51" s="322"/>
      <c r="D51" s="327"/>
      <c r="E51" s="248"/>
      <c r="F51" s="226"/>
      <c r="G51" s="142"/>
      <c r="H51" s="142"/>
      <c r="I51" s="142"/>
      <c r="J51" s="142"/>
      <c r="K51" s="319" t="s">
        <v>448</v>
      </c>
      <c r="L51" s="320"/>
      <c r="M51" s="144">
        <f>AVERAGE(M45:M50)</f>
        <v>1</v>
      </c>
      <c r="N51" s="144" t="e">
        <f>AVERAGE(N45:N50)</f>
        <v>#DIV/0!</v>
      </c>
      <c r="O51" s="251" t="e">
        <f>AVERAGE(O45:O50)</f>
        <v>#DIV/0!</v>
      </c>
    </row>
    <row r="52" spans="1:23" s="2" customFormat="1" ht="36" customHeight="1" thickBot="1">
      <c r="A52" s="7"/>
      <c r="B52" s="5"/>
      <c r="C52" s="86"/>
      <c r="D52" s="7"/>
      <c r="E52" s="5"/>
      <c r="F52" s="5"/>
      <c r="G52" s="5"/>
      <c r="H52" s="5"/>
      <c r="I52" s="5"/>
      <c r="J52" s="5"/>
      <c r="K52" s="342" t="s">
        <v>367</v>
      </c>
      <c r="L52" s="343"/>
      <c r="M52" s="252">
        <f>AVERAGE(M30,M44,M51)</f>
        <v>1</v>
      </c>
      <c r="N52" s="252" t="e">
        <f>AVERAGE(N30,N44,N51)</f>
        <v>#DIV/0!</v>
      </c>
      <c r="O52" s="253" t="e">
        <f>AVERAGE(O30,O44,O51)</f>
        <v>#DIV/0!</v>
      </c>
      <c r="P52" s="7"/>
      <c r="Q52" s="7"/>
      <c r="R52" s="7"/>
      <c r="S52" s="7"/>
      <c r="T52" s="7"/>
      <c r="U52" s="7"/>
      <c r="V52" s="7"/>
      <c r="W52" s="7"/>
    </row>
    <row r="53" spans="1:22" s="2" customFormat="1" ht="15.75">
      <c r="A53" s="7"/>
      <c r="B53" s="5"/>
      <c r="C53" s="86"/>
      <c r="D53" s="7"/>
      <c r="E53" s="5"/>
      <c r="F53" s="5"/>
      <c r="G53" s="5"/>
      <c r="H53" s="5"/>
      <c r="I53" s="5"/>
      <c r="J53" s="5"/>
      <c r="K53" s="5"/>
      <c r="L53" s="5"/>
      <c r="M53" s="5"/>
      <c r="N53" s="7"/>
      <c r="O53" s="7"/>
      <c r="P53" s="7"/>
      <c r="Q53" s="7"/>
      <c r="R53" s="7"/>
      <c r="S53" s="7"/>
      <c r="T53" s="7"/>
      <c r="U53" s="7"/>
      <c r="V53" s="7"/>
    </row>
    <row r="54" spans="1:22" s="2" customFormat="1" ht="15.75">
      <c r="A54" s="7"/>
      <c r="B54" s="5"/>
      <c r="C54" s="86"/>
      <c r="D54" s="7"/>
      <c r="E54" s="5"/>
      <c r="F54" s="5"/>
      <c r="G54" s="5"/>
      <c r="H54" s="5"/>
      <c r="I54" s="5"/>
      <c r="J54" s="5"/>
      <c r="K54" s="5"/>
      <c r="L54" s="5"/>
      <c r="M54" s="5"/>
      <c r="N54" s="7"/>
      <c r="O54" s="7"/>
      <c r="P54" s="7"/>
      <c r="Q54" s="7"/>
      <c r="R54" s="7"/>
      <c r="S54" s="7"/>
      <c r="T54" s="7"/>
      <c r="U54" s="7"/>
      <c r="V54" s="7"/>
    </row>
    <row r="55" spans="1:22" s="2" customFormat="1" ht="15.75">
      <c r="A55" s="7"/>
      <c r="B55" s="5"/>
      <c r="C55" s="86"/>
      <c r="D55" s="7"/>
      <c r="E55" s="5"/>
      <c r="F55" s="5"/>
      <c r="G55" s="5"/>
      <c r="H55" s="5"/>
      <c r="I55" s="5"/>
      <c r="J55" s="5"/>
      <c r="K55" s="5"/>
      <c r="L55" s="5"/>
      <c r="M55" s="5"/>
      <c r="N55" s="7"/>
      <c r="O55" s="7"/>
      <c r="P55" s="7"/>
      <c r="Q55" s="7"/>
      <c r="R55" s="7"/>
      <c r="S55" s="7"/>
      <c r="T55" s="7"/>
      <c r="U55" s="7"/>
      <c r="V55" s="7"/>
    </row>
    <row r="56" spans="1:23" s="2" customFormat="1" ht="15.75">
      <c r="A56" s="7"/>
      <c r="B56" s="5"/>
      <c r="C56" s="86"/>
      <c r="D56" s="7"/>
      <c r="E56" s="5"/>
      <c r="F56" s="5"/>
      <c r="G56" s="5"/>
      <c r="H56" s="5"/>
      <c r="I56" s="5"/>
      <c r="J56" s="5"/>
      <c r="K56" s="5"/>
      <c r="L56" s="5"/>
      <c r="M56" s="5"/>
      <c r="N56" s="7"/>
      <c r="O56" s="7"/>
      <c r="P56" s="7"/>
      <c r="Q56" s="7"/>
      <c r="R56" s="7"/>
      <c r="S56" s="7"/>
      <c r="T56" s="7"/>
      <c r="U56" s="7"/>
      <c r="V56" s="7"/>
      <c r="W56" s="7"/>
    </row>
    <row r="57" spans="1:23" s="2" customFormat="1" ht="15.75">
      <c r="A57" s="7"/>
      <c r="B57" s="5"/>
      <c r="C57" s="86"/>
      <c r="D57" s="7"/>
      <c r="E57" s="5"/>
      <c r="F57" s="5"/>
      <c r="G57" s="5"/>
      <c r="H57" s="5"/>
      <c r="I57" s="5"/>
      <c r="J57" s="5"/>
      <c r="K57" s="5"/>
      <c r="L57" s="5"/>
      <c r="M57" s="5"/>
      <c r="N57" s="7"/>
      <c r="O57" s="7"/>
      <c r="P57" s="7"/>
      <c r="Q57" s="7"/>
      <c r="R57" s="7"/>
      <c r="S57" s="7"/>
      <c r="T57" s="7"/>
      <c r="U57" s="7"/>
      <c r="V57" s="7"/>
      <c r="W57" s="7"/>
    </row>
    <row r="58" spans="1:23" s="2" customFormat="1" ht="15.75">
      <c r="A58" s="7"/>
      <c r="B58" s="5"/>
      <c r="C58" s="86"/>
      <c r="D58" s="7"/>
      <c r="E58" s="5"/>
      <c r="F58" s="5"/>
      <c r="G58" s="5"/>
      <c r="H58" s="5"/>
      <c r="I58" s="5"/>
      <c r="J58" s="5"/>
      <c r="K58" s="5"/>
      <c r="L58" s="5"/>
      <c r="M58" s="5"/>
      <c r="N58" s="7"/>
      <c r="O58" s="7"/>
      <c r="P58" s="7"/>
      <c r="Q58" s="7"/>
      <c r="R58" s="7"/>
      <c r="S58" s="7"/>
      <c r="T58" s="7"/>
      <c r="U58" s="7"/>
      <c r="V58" s="7"/>
      <c r="W58" s="7"/>
    </row>
    <row r="59" spans="1:23" s="2" customFormat="1" ht="15.75">
      <c r="A59" s="7"/>
      <c r="B59" s="5"/>
      <c r="C59" s="86"/>
      <c r="D59" s="7"/>
      <c r="E59" s="5"/>
      <c r="F59" s="5"/>
      <c r="G59" s="5"/>
      <c r="H59" s="5"/>
      <c r="I59" s="5"/>
      <c r="J59" s="5"/>
      <c r="K59" s="5"/>
      <c r="L59" s="5"/>
      <c r="M59" s="5"/>
      <c r="N59" s="7"/>
      <c r="O59" s="7"/>
      <c r="P59" s="7"/>
      <c r="Q59" s="7"/>
      <c r="R59" s="7"/>
      <c r="S59" s="7"/>
      <c r="T59" s="7"/>
      <c r="U59" s="7"/>
      <c r="V59" s="7"/>
      <c r="W59" s="7"/>
    </row>
    <row r="60" spans="1:23" s="2" customFormat="1" ht="15.75">
      <c r="A60" s="7"/>
      <c r="B60" s="5"/>
      <c r="C60" s="86"/>
      <c r="D60" s="7"/>
      <c r="E60" s="5"/>
      <c r="F60" s="5"/>
      <c r="G60" s="5"/>
      <c r="H60" s="5"/>
      <c r="I60" s="5"/>
      <c r="J60" s="5"/>
      <c r="K60" s="5"/>
      <c r="L60" s="5"/>
      <c r="M60" s="5"/>
      <c r="N60" s="7"/>
      <c r="O60" s="7"/>
      <c r="P60" s="7"/>
      <c r="Q60" s="7"/>
      <c r="R60" s="7"/>
      <c r="S60" s="7"/>
      <c r="T60" s="7"/>
      <c r="U60" s="7"/>
      <c r="V60" s="7"/>
      <c r="W60" s="7"/>
    </row>
    <row r="61" spans="1:23" s="2" customFormat="1" ht="15.75">
      <c r="A61" s="7"/>
      <c r="B61" s="5"/>
      <c r="C61" s="86"/>
      <c r="D61" s="7"/>
      <c r="E61" s="5"/>
      <c r="F61" s="5"/>
      <c r="G61" s="5"/>
      <c r="H61" s="5"/>
      <c r="I61" s="5"/>
      <c r="J61" s="5"/>
      <c r="K61" s="5"/>
      <c r="L61" s="5"/>
      <c r="M61" s="5"/>
      <c r="N61" s="7"/>
      <c r="O61" s="7"/>
      <c r="P61" s="7"/>
      <c r="Q61" s="7"/>
      <c r="R61" s="7"/>
      <c r="S61" s="7"/>
      <c r="T61" s="7"/>
      <c r="U61" s="7"/>
      <c r="V61" s="7"/>
      <c r="W61" s="7"/>
    </row>
    <row r="62" spans="1:23" s="2" customFormat="1" ht="15.75">
      <c r="A62" s="7"/>
      <c r="B62" s="5"/>
      <c r="C62" s="86"/>
      <c r="D62" s="7"/>
      <c r="E62" s="5"/>
      <c r="F62" s="5"/>
      <c r="G62" s="5"/>
      <c r="H62" s="5"/>
      <c r="I62" s="5"/>
      <c r="J62" s="5"/>
      <c r="K62" s="5"/>
      <c r="L62" s="5"/>
      <c r="M62" s="5"/>
      <c r="N62" s="7"/>
      <c r="O62" s="7"/>
      <c r="P62" s="7"/>
      <c r="Q62" s="7"/>
      <c r="R62" s="7"/>
      <c r="S62" s="7"/>
      <c r="T62" s="7"/>
      <c r="U62" s="7"/>
      <c r="V62" s="7"/>
      <c r="W62" s="7"/>
    </row>
    <row r="63" spans="1:23" s="2" customFormat="1" ht="15.75">
      <c r="A63" s="7"/>
      <c r="B63" s="5"/>
      <c r="C63" s="86"/>
      <c r="D63" s="7"/>
      <c r="E63" s="5"/>
      <c r="F63" s="5"/>
      <c r="G63" s="5"/>
      <c r="H63" s="5"/>
      <c r="I63" s="5"/>
      <c r="J63" s="5"/>
      <c r="K63" s="5"/>
      <c r="L63" s="5"/>
      <c r="M63" s="5"/>
      <c r="N63" s="7"/>
      <c r="O63" s="7"/>
      <c r="P63" s="7"/>
      <c r="Q63" s="7"/>
      <c r="R63" s="7"/>
      <c r="S63" s="7"/>
      <c r="T63" s="7"/>
      <c r="U63" s="7"/>
      <c r="V63" s="7"/>
      <c r="W63" s="7"/>
    </row>
    <row r="64" spans="1:23" s="2" customFormat="1" ht="15.75">
      <c r="A64" s="7"/>
      <c r="B64" s="5"/>
      <c r="C64" s="86"/>
      <c r="D64" s="7"/>
      <c r="E64" s="5"/>
      <c r="F64" s="5"/>
      <c r="G64" s="5"/>
      <c r="H64" s="5"/>
      <c r="I64" s="5"/>
      <c r="J64" s="5"/>
      <c r="K64" s="5"/>
      <c r="L64" s="5"/>
      <c r="M64" s="5"/>
      <c r="N64" s="7"/>
      <c r="O64" s="7"/>
      <c r="P64" s="7"/>
      <c r="Q64" s="7"/>
      <c r="R64" s="7"/>
      <c r="S64" s="7"/>
      <c r="T64" s="7"/>
      <c r="U64" s="7"/>
      <c r="V64" s="7"/>
      <c r="W64" s="7"/>
    </row>
    <row r="65" spans="1:23" s="2" customFormat="1" ht="15.75">
      <c r="A65" s="7"/>
      <c r="B65" s="5"/>
      <c r="C65" s="86"/>
      <c r="D65" s="7"/>
      <c r="E65" s="5"/>
      <c r="F65" s="5"/>
      <c r="G65" s="5"/>
      <c r="H65" s="5"/>
      <c r="I65" s="5"/>
      <c r="J65" s="5"/>
      <c r="K65" s="5"/>
      <c r="L65" s="5"/>
      <c r="M65" s="5"/>
      <c r="N65" s="7"/>
      <c r="O65" s="7"/>
      <c r="P65" s="7"/>
      <c r="Q65" s="7"/>
      <c r="R65" s="7"/>
      <c r="S65" s="7"/>
      <c r="T65" s="7"/>
      <c r="U65" s="7"/>
      <c r="V65" s="7"/>
      <c r="W65" s="7"/>
    </row>
    <row r="66" spans="1:23" s="2" customFormat="1" ht="15.75">
      <c r="A66" s="7"/>
      <c r="B66" s="5"/>
      <c r="C66" s="86"/>
      <c r="D66" s="7"/>
      <c r="E66" s="5"/>
      <c r="F66" s="5"/>
      <c r="G66" s="5"/>
      <c r="H66" s="5"/>
      <c r="I66" s="5"/>
      <c r="J66" s="5"/>
      <c r="K66" s="5"/>
      <c r="L66" s="5"/>
      <c r="M66" s="5"/>
      <c r="N66" s="7"/>
      <c r="O66" s="7"/>
      <c r="P66" s="7"/>
      <c r="Q66" s="7"/>
      <c r="R66" s="7"/>
      <c r="S66" s="7"/>
      <c r="T66" s="7"/>
      <c r="U66" s="7"/>
      <c r="V66" s="7"/>
      <c r="W66" s="7"/>
    </row>
    <row r="67" spans="2:13" s="2" customFormat="1" ht="15.75">
      <c r="B67" s="3"/>
      <c r="C67" s="82"/>
      <c r="E67" s="3"/>
      <c r="F67" s="3"/>
      <c r="G67" s="3"/>
      <c r="H67" s="3"/>
      <c r="I67" s="3"/>
      <c r="J67" s="3"/>
      <c r="K67" s="3"/>
      <c r="L67" s="3"/>
      <c r="M67" s="3"/>
    </row>
    <row r="68" spans="2:13" s="2" customFormat="1" ht="15.75">
      <c r="B68" s="3"/>
      <c r="C68" s="82"/>
      <c r="E68" s="3"/>
      <c r="F68" s="3"/>
      <c r="G68" s="3"/>
      <c r="H68" s="3"/>
      <c r="I68" s="3"/>
      <c r="J68" s="3"/>
      <c r="K68" s="3"/>
      <c r="L68" s="3"/>
      <c r="M68" s="3"/>
    </row>
    <row r="69" spans="2:13" s="2" customFormat="1" ht="15.75">
      <c r="B69" s="3"/>
      <c r="C69" s="82"/>
      <c r="E69" s="3"/>
      <c r="F69" s="3"/>
      <c r="G69" s="3"/>
      <c r="H69" s="3"/>
      <c r="I69" s="3"/>
      <c r="J69" s="3"/>
      <c r="K69" s="3"/>
      <c r="L69" s="3"/>
      <c r="M69" s="3"/>
    </row>
    <row r="70" spans="2:13" s="2" customFormat="1" ht="15.75">
      <c r="B70" s="3"/>
      <c r="C70" s="82"/>
      <c r="E70" s="3"/>
      <c r="F70" s="3"/>
      <c r="G70" s="3"/>
      <c r="H70" s="3"/>
      <c r="I70" s="3"/>
      <c r="J70" s="3"/>
      <c r="K70" s="3"/>
      <c r="L70" s="3"/>
      <c r="M70" s="3"/>
    </row>
    <row r="71" spans="2:13" s="2" customFormat="1" ht="15.75">
      <c r="B71" s="3"/>
      <c r="C71" s="82"/>
      <c r="E71" s="3"/>
      <c r="F71" s="3"/>
      <c r="G71" s="3"/>
      <c r="H71" s="3"/>
      <c r="I71" s="3"/>
      <c r="J71" s="3"/>
      <c r="K71" s="3"/>
      <c r="L71" s="3"/>
      <c r="M71" s="3"/>
    </row>
    <row r="72" spans="2:13" s="2" customFormat="1" ht="15.75">
      <c r="B72" s="3"/>
      <c r="C72" s="82"/>
      <c r="E72" s="3"/>
      <c r="F72" s="3"/>
      <c r="G72" s="3"/>
      <c r="H72" s="3"/>
      <c r="I72" s="3"/>
      <c r="J72" s="3"/>
      <c r="K72" s="3"/>
      <c r="L72" s="3"/>
      <c r="M72" s="3"/>
    </row>
    <row r="73" spans="2:13" s="2" customFormat="1" ht="15.75">
      <c r="B73" s="3"/>
      <c r="C73" s="82"/>
      <c r="E73" s="3"/>
      <c r="F73" s="3"/>
      <c r="G73" s="3"/>
      <c r="H73" s="3"/>
      <c r="I73" s="3"/>
      <c r="J73" s="3"/>
      <c r="K73" s="3"/>
      <c r="L73" s="3"/>
      <c r="M73" s="3"/>
    </row>
    <row r="74" spans="2:13" s="2" customFormat="1" ht="15.75">
      <c r="B74" s="3"/>
      <c r="C74" s="82"/>
      <c r="E74" s="3"/>
      <c r="F74" s="3"/>
      <c r="G74" s="3"/>
      <c r="H74" s="3"/>
      <c r="I74" s="3"/>
      <c r="J74" s="3"/>
      <c r="K74" s="3"/>
      <c r="L74" s="3"/>
      <c r="M74" s="3"/>
    </row>
    <row r="75" spans="2:13" s="2" customFormat="1" ht="15.75">
      <c r="B75" s="3"/>
      <c r="C75" s="82"/>
      <c r="E75" s="3"/>
      <c r="F75" s="3"/>
      <c r="G75" s="3"/>
      <c r="H75" s="3"/>
      <c r="I75" s="3"/>
      <c r="J75" s="3"/>
      <c r="K75" s="3"/>
      <c r="L75" s="3"/>
      <c r="M75" s="3"/>
    </row>
    <row r="76" spans="2:13" s="2" customFormat="1" ht="15.75">
      <c r="B76" s="3"/>
      <c r="C76" s="82"/>
      <c r="E76" s="3"/>
      <c r="F76" s="3"/>
      <c r="G76" s="3"/>
      <c r="H76" s="3"/>
      <c r="I76" s="3"/>
      <c r="J76" s="3"/>
      <c r="K76" s="3"/>
      <c r="L76" s="3"/>
      <c r="M76" s="3"/>
    </row>
    <row r="77" spans="2:13" s="2" customFormat="1" ht="15.75">
      <c r="B77" s="3"/>
      <c r="C77" s="82"/>
      <c r="E77" s="3"/>
      <c r="F77" s="3"/>
      <c r="G77" s="3"/>
      <c r="H77" s="3"/>
      <c r="I77" s="3"/>
      <c r="J77" s="3"/>
      <c r="K77" s="3"/>
      <c r="L77" s="3"/>
      <c r="M77" s="3"/>
    </row>
    <row r="78" spans="2:13" s="2" customFormat="1" ht="15.75">
      <c r="B78" s="3"/>
      <c r="C78" s="82"/>
      <c r="E78" s="3"/>
      <c r="F78" s="3"/>
      <c r="G78" s="3"/>
      <c r="H78" s="3"/>
      <c r="I78" s="3"/>
      <c r="J78" s="3"/>
      <c r="K78" s="3"/>
      <c r="L78" s="3"/>
      <c r="M78" s="3"/>
    </row>
    <row r="79" spans="2:13" s="2" customFormat="1" ht="15.75">
      <c r="B79" s="3"/>
      <c r="C79" s="82"/>
      <c r="E79" s="3"/>
      <c r="F79" s="3"/>
      <c r="G79" s="3"/>
      <c r="H79" s="3"/>
      <c r="I79" s="3"/>
      <c r="J79" s="3"/>
      <c r="K79" s="3"/>
      <c r="L79" s="3"/>
      <c r="M79" s="3"/>
    </row>
    <row r="80" spans="2:13" s="2" customFormat="1" ht="15.75">
      <c r="B80" s="3"/>
      <c r="C80" s="82"/>
      <c r="E80" s="3"/>
      <c r="F80" s="3"/>
      <c r="G80" s="3"/>
      <c r="H80" s="3"/>
      <c r="I80" s="3"/>
      <c r="J80" s="3"/>
      <c r="K80" s="3"/>
      <c r="L80" s="3"/>
      <c r="M80" s="3"/>
    </row>
    <row r="81" spans="2:13" s="2" customFormat="1" ht="15.75">
      <c r="B81" s="3"/>
      <c r="C81" s="82"/>
      <c r="E81" s="3"/>
      <c r="F81" s="3"/>
      <c r="G81" s="3"/>
      <c r="H81" s="3"/>
      <c r="I81" s="3"/>
      <c r="J81" s="3"/>
      <c r="K81" s="3"/>
      <c r="L81" s="3"/>
      <c r="M81" s="3"/>
    </row>
    <row r="82" spans="2:13" s="2" customFormat="1" ht="15.75">
      <c r="B82" s="3"/>
      <c r="C82" s="82"/>
      <c r="E82" s="3"/>
      <c r="F82" s="3"/>
      <c r="G82" s="3"/>
      <c r="H82" s="3"/>
      <c r="I82" s="3"/>
      <c r="J82" s="3"/>
      <c r="K82" s="3"/>
      <c r="L82" s="3"/>
      <c r="M82" s="3"/>
    </row>
    <row r="83" spans="2:13" s="2" customFormat="1" ht="15.75">
      <c r="B83" s="3"/>
      <c r="C83" s="82"/>
      <c r="E83" s="3"/>
      <c r="F83" s="3"/>
      <c r="G83" s="3"/>
      <c r="H83" s="3"/>
      <c r="I83" s="3"/>
      <c r="J83" s="3"/>
      <c r="K83" s="3"/>
      <c r="L83" s="3"/>
      <c r="M83" s="3"/>
    </row>
    <row r="84" spans="2:13" s="2" customFormat="1" ht="15.75">
      <c r="B84" s="3"/>
      <c r="C84" s="82"/>
      <c r="E84" s="3"/>
      <c r="F84" s="3"/>
      <c r="G84" s="3"/>
      <c r="H84" s="3"/>
      <c r="I84" s="3"/>
      <c r="J84" s="3"/>
      <c r="K84" s="3"/>
      <c r="L84" s="3"/>
      <c r="M84" s="3"/>
    </row>
    <row r="85" spans="2:13" s="2" customFormat="1" ht="15.75">
      <c r="B85" s="3"/>
      <c r="C85" s="82"/>
      <c r="E85" s="3"/>
      <c r="F85" s="3"/>
      <c r="G85" s="3"/>
      <c r="H85" s="3"/>
      <c r="I85" s="3"/>
      <c r="J85" s="3"/>
      <c r="K85" s="3"/>
      <c r="L85" s="3"/>
      <c r="M85" s="3"/>
    </row>
    <row r="86" spans="2:13" s="2" customFormat="1" ht="15.75">
      <c r="B86" s="3"/>
      <c r="C86" s="82"/>
      <c r="E86" s="3"/>
      <c r="F86" s="3"/>
      <c r="G86" s="3"/>
      <c r="H86" s="3"/>
      <c r="I86" s="3"/>
      <c r="J86" s="3"/>
      <c r="K86" s="3"/>
      <c r="L86" s="3"/>
      <c r="M86" s="3"/>
    </row>
    <row r="87" spans="2:13" s="2" customFormat="1" ht="15.75">
      <c r="B87" s="3"/>
      <c r="C87" s="82"/>
      <c r="E87" s="3"/>
      <c r="F87" s="3"/>
      <c r="G87" s="3"/>
      <c r="H87" s="3"/>
      <c r="I87" s="3"/>
      <c r="J87" s="3"/>
      <c r="K87" s="3"/>
      <c r="L87" s="3"/>
      <c r="M87" s="3"/>
    </row>
    <row r="88" spans="2:13" s="2" customFormat="1" ht="15.75">
      <c r="B88" s="3"/>
      <c r="C88" s="82"/>
      <c r="E88" s="3"/>
      <c r="F88" s="3"/>
      <c r="G88" s="3"/>
      <c r="H88" s="3"/>
      <c r="I88" s="3"/>
      <c r="J88" s="3"/>
      <c r="K88" s="3"/>
      <c r="L88" s="3"/>
      <c r="M88" s="3"/>
    </row>
    <row r="89" spans="2:13" s="2" customFormat="1" ht="15.75">
      <c r="B89" s="3"/>
      <c r="C89" s="82"/>
      <c r="E89" s="3"/>
      <c r="F89" s="3"/>
      <c r="G89" s="3"/>
      <c r="H89" s="3"/>
      <c r="I89" s="3"/>
      <c r="J89" s="3"/>
      <c r="K89" s="3"/>
      <c r="L89" s="3"/>
      <c r="M89" s="3"/>
    </row>
    <row r="90" spans="2:13" s="2" customFormat="1" ht="15.75">
      <c r="B90" s="3"/>
      <c r="C90" s="82"/>
      <c r="E90" s="3"/>
      <c r="F90" s="3"/>
      <c r="G90" s="3"/>
      <c r="H90" s="3"/>
      <c r="I90" s="3"/>
      <c r="J90" s="3"/>
      <c r="K90" s="3"/>
      <c r="L90" s="3"/>
      <c r="M90" s="3"/>
    </row>
    <row r="91" spans="2:13" s="2" customFormat="1" ht="15.75">
      <c r="B91" s="3"/>
      <c r="C91" s="82"/>
      <c r="E91" s="3"/>
      <c r="F91" s="3"/>
      <c r="G91" s="3"/>
      <c r="H91" s="3"/>
      <c r="I91" s="3"/>
      <c r="J91" s="3"/>
      <c r="K91" s="3"/>
      <c r="L91" s="3"/>
      <c r="M91" s="3"/>
    </row>
    <row r="92" spans="2:13" s="2" customFormat="1" ht="15.75">
      <c r="B92" s="3"/>
      <c r="C92" s="82"/>
      <c r="E92" s="3"/>
      <c r="F92" s="3"/>
      <c r="G92" s="3"/>
      <c r="H92" s="3"/>
      <c r="I92" s="3"/>
      <c r="J92" s="3"/>
      <c r="K92" s="3"/>
      <c r="L92" s="3"/>
      <c r="M92" s="3"/>
    </row>
    <row r="93" spans="2:13" s="2" customFormat="1" ht="15.75">
      <c r="B93" s="3"/>
      <c r="C93" s="82"/>
      <c r="E93" s="3"/>
      <c r="F93" s="3"/>
      <c r="G93" s="3"/>
      <c r="H93" s="3"/>
      <c r="I93" s="3"/>
      <c r="J93" s="3"/>
      <c r="K93" s="3"/>
      <c r="L93" s="3"/>
      <c r="M93" s="3"/>
    </row>
    <row r="94" spans="2:13" s="2" customFormat="1" ht="15.75">
      <c r="B94" s="3"/>
      <c r="C94" s="82"/>
      <c r="E94" s="3"/>
      <c r="F94" s="3"/>
      <c r="G94" s="3"/>
      <c r="H94" s="3"/>
      <c r="I94" s="3"/>
      <c r="J94" s="3"/>
      <c r="K94" s="3"/>
      <c r="L94" s="3"/>
      <c r="M94" s="3"/>
    </row>
    <row r="95" spans="2:13" s="2" customFormat="1" ht="15.75">
      <c r="B95" s="3"/>
      <c r="C95" s="82"/>
      <c r="E95" s="3"/>
      <c r="F95" s="3"/>
      <c r="G95" s="3"/>
      <c r="H95" s="3"/>
      <c r="I95" s="3"/>
      <c r="J95" s="3"/>
      <c r="K95" s="3"/>
      <c r="L95" s="3"/>
      <c r="M95" s="3"/>
    </row>
    <row r="96" spans="2:13" s="2" customFormat="1" ht="15.75">
      <c r="B96" s="3"/>
      <c r="C96" s="82"/>
      <c r="E96" s="3"/>
      <c r="F96" s="3"/>
      <c r="G96" s="3"/>
      <c r="H96" s="3"/>
      <c r="I96" s="3"/>
      <c r="J96" s="3"/>
      <c r="K96" s="3"/>
      <c r="L96" s="3"/>
      <c r="M96" s="3"/>
    </row>
    <row r="97" spans="2:13" s="2" customFormat="1" ht="15.75">
      <c r="B97" s="3"/>
      <c r="C97" s="82"/>
      <c r="E97" s="3"/>
      <c r="F97" s="3"/>
      <c r="G97" s="3"/>
      <c r="H97" s="3"/>
      <c r="I97" s="3"/>
      <c r="J97" s="3"/>
      <c r="K97" s="3"/>
      <c r="L97" s="3"/>
      <c r="M97" s="3"/>
    </row>
    <row r="98" spans="2:13" s="2" customFormat="1" ht="15.75">
      <c r="B98" s="3"/>
      <c r="C98" s="82"/>
      <c r="E98" s="3"/>
      <c r="F98" s="3"/>
      <c r="G98" s="3"/>
      <c r="H98" s="3"/>
      <c r="I98" s="3"/>
      <c r="J98" s="3"/>
      <c r="K98" s="3"/>
      <c r="L98" s="3"/>
      <c r="M98" s="3"/>
    </row>
    <row r="99" spans="2:13" s="2" customFormat="1" ht="15.75">
      <c r="B99" s="3"/>
      <c r="C99" s="82"/>
      <c r="E99" s="3"/>
      <c r="F99" s="3"/>
      <c r="G99" s="3"/>
      <c r="H99" s="3"/>
      <c r="I99" s="3"/>
      <c r="J99" s="3"/>
      <c r="K99" s="3"/>
      <c r="L99" s="3"/>
      <c r="M99" s="3"/>
    </row>
    <row r="100" spans="2:13" s="2" customFormat="1" ht="15.75">
      <c r="B100" s="3"/>
      <c r="C100" s="82"/>
      <c r="E100" s="3"/>
      <c r="F100" s="3"/>
      <c r="G100" s="3"/>
      <c r="H100" s="3"/>
      <c r="I100" s="3"/>
      <c r="J100" s="3"/>
      <c r="K100" s="3"/>
      <c r="L100" s="3"/>
      <c r="M100" s="3"/>
    </row>
    <row r="101" spans="2:13" s="2" customFormat="1" ht="15.75">
      <c r="B101" s="3"/>
      <c r="C101" s="82"/>
      <c r="E101" s="3"/>
      <c r="F101" s="3"/>
      <c r="G101" s="3"/>
      <c r="H101" s="3"/>
      <c r="I101" s="3"/>
      <c r="J101" s="3"/>
      <c r="K101" s="3"/>
      <c r="L101" s="3"/>
      <c r="M101" s="3"/>
    </row>
    <row r="102" spans="2:13" s="2" customFormat="1" ht="15.75">
      <c r="B102" s="3"/>
      <c r="C102" s="82"/>
      <c r="E102" s="3"/>
      <c r="F102" s="3"/>
      <c r="G102" s="3"/>
      <c r="H102" s="3"/>
      <c r="I102" s="3"/>
      <c r="J102" s="3"/>
      <c r="K102" s="3"/>
      <c r="L102" s="3"/>
      <c r="M102" s="3"/>
    </row>
    <row r="103" spans="2:13" s="2" customFormat="1" ht="15.75">
      <c r="B103" s="3"/>
      <c r="C103" s="82"/>
      <c r="E103" s="3"/>
      <c r="F103" s="3"/>
      <c r="G103" s="3"/>
      <c r="H103" s="3"/>
      <c r="I103" s="3"/>
      <c r="J103" s="3"/>
      <c r="K103" s="3"/>
      <c r="L103" s="3"/>
      <c r="M103" s="3"/>
    </row>
    <row r="104" spans="2:13" s="2" customFormat="1" ht="15.75">
      <c r="B104" s="3"/>
      <c r="C104" s="82"/>
      <c r="E104" s="3"/>
      <c r="F104" s="3"/>
      <c r="G104" s="3"/>
      <c r="H104" s="3"/>
      <c r="I104" s="3"/>
      <c r="J104" s="3"/>
      <c r="K104" s="3"/>
      <c r="L104" s="3"/>
      <c r="M104" s="3"/>
    </row>
    <row r="105" spans="2:13" s="2" customFormat="1" ht="15.75">
      <c r="B105" s="3"/>
      <c r="C105" s="82"/>
      <c r="E105" s="3"/>
      <c r="F105" s="3"/>
      <c r="G105" s="3"/>
      <c r="H105" s="3"/>
      <c r="I105" s="3"/>
      <c r="J105" s="3"/>
      <c r="K105" s="3"/>
      <c r="L105" s="3"/>
      <c r="M105" s="3"/>
    </row>
    <row r="106" spans="2:13" s="2" customFormat="1" ht="15.75">
      <c r="B106" s="3"/>
      <c r="C106" s="82"/>
      <c r="E106" s="3"/>
      <c r="F106" s="3"/>
      <c r="G106" s="3"/>
      <c r="H106" s="3"/>
      <c r="I106" s="3"/>
      <c r="J106" s="3"/>
      <c r="K106" s="3"/>
      <c r="L106" s="3"/>
      <c r="M106" s="3"/>
    </row>
    <row r="107" spans="2:13" s="2" customFormat="1" ht="15.75">
      <c r="B107" s="3"/>
      <c r="C107" s="82"/>
      <c r="E107" s="3"/>
      <c r="F107" s="3"/>
      <c r="G107" s="3"/>
      <c r="H107" s="3"/>
      <c r="I107" s="3"/>
      <c r="J107" s="3"/>
      <c r="K107" s="3"/>
      <c r="L107" s="3"/>
      <c r="M107" s="3"/>
    </row>
    <row r="108" spans="2:13" s="2" customFormat="1" ht="15.75">
      <c r="B108" s="3"/>
      <c r="C108" s="82"/>
      <c r="E108" s="3"/>
      <c r="F108" s="3"/>
      <c r="G108" s="3"/>
      <c r="H108" s="3"/>
      <c r="I108" s="3"/>
      <c r="J108" s="3"/>
      <c r="K108" s="3"/>
      <c r="L108" s="3"/>
      <c r="M108" s="3"/>
    </row>
    <row r="109" spans="2:13" s="2" customFormat="1" ht="15.75">
      <c r="B109" s="3"/>
      <c r="C109" s="82"/>
      <c r="E109" s="3"/>
      <c r="F109" s="3"/>
      <c r="G109" s="3"/>
      <c r="H109" s="3"/>
      <c r="I109" s="3"/>
      <c r="J109" s="3"/>
      <c r="K109" s="3"/>
      <c r="L109" s="3"/>
      <c r="M109" s="3"/>
    </row>
    <row r="110" spans="2:13" s="2" customFormat="1" ht="15.75">
      <c r="B110" s="3"/>
      <c r="C110" s="82"/>
      <c r="E110" s="3"/>
      <c r="F110" s="3"/>
      <c r="G110" s="3"/>
      <c r="H110" s="3"/>
      <c r="I110" s="3"/>
      <c r="J110" s="3"/>
      <c r="K110" s="3"/>
      <c r="L110" s="3"/>
      <c r="M110" s="3"/>
    </row>
    <row r="111" spans="2:13" s="2" customFormat="1" ht="15.75">
      <c r="B111" s="3"/>
      <c r="C111" s="82"/>
      <c r="E111" s="3"/>
      <c r="F111" s="3"/>
      <c r="G111" s="3"/>
      <c r="H111" s="3"/>
      <c r="I111" s="3"/>
      <c r="J111" s="3"/>
      <c r="K111" s="3"/>
      <c r="L111" s="3"/>
      <c r="M111" s="3"/>
    </row>
    <row r="112" spans="2:13" s="2" customFormat="1" ht="15.75">
      <c r="B112" s="3"/>
      <c r="C112" s="82"/>
      <c r="E112" s="3"/>
      <c r="F112" s="3"/>
      <c r="G112" s="3"/>
      <c r="H112" s="3"/>
      <c r="I112" s="3"/>
      <c r="J112" s="3"/>
      <c r="K112" s="3"/>
      <c r="L112" s="3"/>
      <c r="M112" s="3"/>
    </row>
    <row r="113" spans="2:13" s="2" customFormat="1" ht="15.75">
      <c r="B113" s="3"/>
      <c r="C113" s="82"/>
      <c r="E113" s="3"/>
      <c r="F113" s="3"/>
      <c r="G113" s="3"/>
      <c r="H113" s="3"/>
      <c r="I113" s="3"/>
      <c r="J113" s="3"/>
      <c r="K113" s="3"/>
      <c r="L113" s="3"/>
      <c r="M113" s="3"/>
    </row>
    <row r="114" spans="2:13" s="2" customFormat="1" ht="15.75">
      <c r="B114" s="3"/>
      <c r="C114" s="82"/>
      <c r="E114" s="3"/>
      <c r="F114" s="3"/>
      <c r="G114" s="3"/>
      <c r="H114" s="3"/>
      <c r="I114" s="3"/>
      <c r="J114" s="3"/>
      <c r="K114" s="3"/>
      <c r="L114" s="3"/>
      <c r="M114" s="3"/>
    </row>
    <row r="115" spans="2:13" s="2" customFormat="1" ht="15.75">
      <c r="B115" s="3"/>
      <c r="C115" s="82"/>
      <c r="E115" s="3"/>
      <c r="F115" s="3"/>
      <c r="G115" s="3"/>
      <c r="H115" s="3"/>
      <c r="I115" s="3"/>
      <c r="J115" s="3"/>
      <c r="K115" s="3"/>
      <c r="L115" s="3"/>
      <c r="M115" s="3"/>
    </row>
    <row r="116" spans="2:13" s="2" customFormat="1" ht="15.75">
      <c r="B116" s="3"/>
      <c r="C116" s="82"/>
      <c r="E116" s="3"/>
      <c r="F116" s="3"/>
      <c r="G116" s="3"/>
      <c r="H116" s="3"/>
      <c r="I116" s="3"/>
      <c r="J116" s="3"/>
      <c r="K116" s="3"/>
      <c r="L116" s="3"/>
      <c r="M116" s="3"/>
    </row>
    <row r="117" spans="2:13" s="2" customFormat="1" ht="15.75">
      <c r="B117" s="3"/>
      <c r="C117" s="82"/>
      <c r="E117" s="3"/>
      <c r="F117" s="3"/>
      <c r="G117" s="3"/>
      <c r="H117" s="3"/>
      <c r="I117" s="3"/>
      <c r="J117" s="3"/>
      <c r="K117" s="3"/>
      <c r="L117" s="3"/>
      <c r="M117" s="3"/>
    </row>
    <row r="118" spans="2:13" s="2" customFormat="1" ht="15.75">
      <c r="B118" s="3"/>
      <c r="C118" s="82"/>
      <c r="E118" s="3"/>
      <c r="F118" s="3"/>
      <c r="G118" s="3"/>
      <c r="H118" s="3"/>
      <c r="I118" s="3"/>
      <c r="J118" s="3"/>
      <c r="K118" s="3"/>
      <c r="L118" s="3"/>
      <c r="M118" s="3"/>
    </row>
    <row r="119" spans="2:13" s="2" customFormat="1" ht="15.75">
      <c r="B119" s="3"/>
      <c r="C119" s="82"/>
      <c r="E119" s="3"/>
      <c r="F119" s="3"/>
      <c r="G119" s="3"/>
      <c r="H119" s="3"/>
      <c r="I119" s="3"/>
      <c r="J119" s="3"/>
      <c r="K119" s="3"/>
      <c r="L119" s="3"/>
      <c r="M119" s="3"/>
    </row>
    <row r="120" spans="2:13" s="2" customFormat="1" ht="15.75">
      <c r="B120" s="3"/>
      <c r="C120" s="82"/>
      <c r="E120" s="3"/>
      <c r="F120" s="3"/>
      <c r="G120" s="3"/>
      <c r="H120" s="3"/>
      <c r="I120" s="3"/>
      <c r="J120" s="3"/>
      <c r="K120" s="3"/>
      <c r="L120" s="3"/>
      <c r="M120" s="3"/>
    </row>
    <row r="121" spans="2:13" s="2" customFormat="1" ht="15.75">
      <c r="B121" s="3"/>
      <c r="C121" s="82"/>
      <c r="E121" s="3"/>
      <c r="F121" s="3"/>
      <c r="G121" s="3"/>
      <c r="H121" s="3"/>
      <c r="I121" s="3"/>
      <c r="J121" s="3"/>
      <c r="K121" s="3"/>
      <c r="L121" s="3"/>
      <c r="M121" s="3"/>
    </row>
    <row r="122" spans="2:13" s="2" customFormat="1" ht="15.75">
      <c r="B122" s="3"/>
      <c r="C122" s="82"/>
      <c r="E122" s="3"/>
      <c r="F122" s="3"/>
      <c r="G122" s="3"/>
      <c r="H122" s="3"/>
      <c r="I122" s="3"/>
      <c r="J122" s="3"/>
      <c r="K122" s="3"/>
      <c r="L122" s="3"/>
      <c r="M122" s="3"/>
    </row>
    <row r="123" spans="2:13" s="2" customFormat="1" ht="15.75">
      <c r="B123" s="3"/>
      <c r="C123" s="82"/>
      <c r="E123" s="3"/>
      <c r="F123" s="3"/>
      <c r="G123" s="3"/>
      <c r="H123" s="3"/>
      <c r="I123" s="3"/>
      <c r="J123" s="3"/>
      <c r="K123" s="3"/>
      <c r="L123" s="3"/>
      <c r="M123" s="3"/>
    </row>
    <row r="124" spans="2:13" s="2" customFormat="1" ht="15.75">
      <c r="B124" s="3"/>
      <c r="C124" s="82"/>
      <c r="E124" s="3"/>
      <c r="F124" s="3"/>
      <c r="G124" s="3"/>
      <c r="H124" s="3"/>
      <c r="I124" s="3"/>
      <c r="J124" s="3"/>
      <c r="K124" s="3"/>
      <c r="L124" s="3"/>
      <c r="M124" s="3"/>
    </row>
    <row r="125" spans="2:13" s="2" customFormat="1" ht="15.75">
      <c r="B125" s="3"/>
      <c r="C125" s="82"/>
      <c r="E125" s="3"/>
      <c r="F125" s="3"/>
      <c r="G125" s="3"/>
      <c r="H125" s="3"/>
      <c r="I125" s="3"/>
      <c r="J125" s="3"/>
      <c r="K125" s="3"/>
      <c r="L125" s="3"/>
      <c r="M125" s="3"/>
    </row>
    <row r="126" spans="2:13" s="2" customFormat="1" ht="15.75">
      <c r="B126" s="3"/>
      <c r="C126" s="82"/>
      <c r="E126" s="3"/>
      <c r="F126" s="3"/>
      <c r="G126" s="3"/>
      <c r="H126" s="3"/>
      <c r="I126" s="3"/>
      <c r="J126" s="3"/>
      <c r="K126" s="3"/>
      <c r="L126" s="3"/>
      <c r="M126" s="3"/>
    </row>
    <row r="127" spans="2:13" s="2" customFormat="1" ht="15.75">
      <c r="B127" s="3"/>
      <c r="C127" s="82"/>
      <c r="E127" s="3"/>
      <c r="F127" s="3"/>
      <c r="G127" s="3"/>
      <c r="H127" s="3"/>
      <c r="I127" s="3"/>
      <c r="J127" s="3"/>
      <c r="K127" s="3"/>
      <c r="L127" s="3"/>
      <c r="M127" s="3"/>
    </row>
    <row r="128" spans="2:13" s="2" customFormat="1" ht="15.75">
      <c r="B128" s="3"/>
      <c r="C128" s="82"/>
      <c r="E128" s="3"/>
      <c r="F128" s="3"/>
      <c r="G128" s="3"/>
      <c r="H128" s="3"/>
      <c r="I128" s="3"/>
      <c r="J128" s="3"/>
      <c r="K128" s="3"/>
      <c r="L128" s="3"/>
      <c r="M128" s="3"/>
    </row>
    <row r="129" spans="2:13" s="2" customFormat="1" ht="15.75">
      <c r="B129" s="3"/>
      <c r="C129" s="82"/>
      <c r="E129" s="3"/>
      <c r="F129" s="3"/>
      <c r="G129" s="3"/>
      <c r="H129" s="3"/>
      <c r="I129" s="3"/>
      <c r="J129" s="3"/>
      <c r="K129" s="3"/>
      <c r="L129" s="3"/>
      <c r="M129" s="3"/>
    </row>
    <row r="130" spans="2:13" s="2" customFormat="1" ht="15.75">
      <c r="B130" s="3"/>
      <c r="C130" s="82"/>
      <c r="E130" s="3"/>
      <c r="F130" s="3"/>
      <c r="G130" s="3"/>
      <c r="H130" s="3"/>
      <c r="I130" s="3"/>
      <c r="J130" s="3"/>
      <c r="K130" s="3"/>
      <c r="L130" s="3"/>
      <c r="M130" s="3"/>
    </row>
    <row r="131" spans="2:13" s="2" customFormat="1" ht="15.75">
      <c r="B131" s="3"/>
      <c r="C131" s="82"/>
      <c r="E131" s="3"/>
      <c r="F131" s="3"/>
      <c r="G131" s="3"/>
      <c r="H131" s="3"/>
      <c r="I131" s="3"/>
      <c r="J131" s="3"/>
      <c r="K131" s="3"/>
      <c r="L131" s="3"/>
      <c r="M131" s="3"/>
    </row>
    <row r="132" spans="2:13" s="2" customFormat="1" ht="15.75">
      <c r="B132" s="3"/>
      <c r="C132" s="82"/>
      <c r="E132" s="3"/>
      <c r="F132" s="3"/>
      <c r="G132" s="3"/>
      <c r="H132" s="3"/>
      <c r="I132" s="3"/>
      <c r="J132" s="3"/>
      <c r="K132" s="3"/>
      <c r="L132" s="3"/>
      <c r="M132" s="3"/>
    </row>
    <row r="133" spans="2:13" s="2" customFormat="1" ht="15.75">
      <c r="B133" s="3"/>
      <c r="C133" s="82"/>
      <c r="E133" s="3"/>
      <c r="F133" s="3"/>
      <c r="G133" s="3"/>
      <c r="H133" s="3"/>
      <c r="I133" s="3"/>
      <c r="J133" s="3"/>
      <c r="K133" s="3"/>
      <c r="L133" s="3"/>
      <c r="M133" s="3"/>
    </row>
    <row r="134" spans="2:13" s="2" customFormat="1" ht="15.75">
      <c r="B134" s="3"/>
      <c r="C134" s="82"/>
      <c r="E134" s="3"/>
      <c r="F134" s="3"/>
      <c r="G134" s="3"/>
      <c r="H134" s="3"/>
      <c r="I134" s="3"/>
      <c r="J134" s="3"/>
      <c r="K134" s="3"/>
      <c r="L134" s="3"/>
      <c r="M134" s="3"/>
    </row>
    <row r="135" spans="2:13" s="2" customFormat="1" ht="15.75">
      <c r="B135" s="3"/>
      <c r="C135" s="82"/>
      <c r="E135" s="3"/>
      <c r="F135" s="3"/>
      <c r="G135" s="3"/>
      <c r="H135" s="3"/>
      <c r="I135" s="3"/>
      <c r="J135" s="3"/>
      <c r="K135" s="3"/>
      <c r="L135" s="3"/>
      <c r="M135" s="3"/>
    </row>
    <row r="136" spans="2:13" s="2" customFormat="1" ht="15.75">
      <c r="B136" s="3"/>
      <c r="C136" s="82"/>
      <c r="E136" s="3"/>
      <c r="F136" s="3"/>
      <c r="G136" s="3"/>
      <c r="H136" s="3"/>
      <c r="I136" s="3"/>
      <c r="J136" s="3"/>
      <c r="K136" s="3"/>
      <c r="L136" s="3"/>
      <c r="M136" s="3"/>
    </row>
    <row r="137" spans="2:13" s="2" customFormat="1" ht="15.75">
      <c r="B137" s="3"/>
      <c r="C137" s="82"/>
      <c r="E137" s="3"/>
      <c r="F137" s="3"/>
      <c r="G137" s="3"/>
      <c r="H137" s="3"/>
      <c r="I137" s="3"/>
      <c r="J137" s="3"/>
      <c r="K137" s="3"/>
      <c r="L137" s="3"/>
      <c r="M137" s="3"/>
    </row>
    <row r="138" spans="2:13" s="2" customFormat="1" ht="15.75">
      <c r="B138" s="3"/>
      <c r="C138" s="82"/>
      <c r="E138" s="3"/>
      <c r="F138" s="3"/>
      <c r="G138" s="3"/>
      <c r="H138" s="3"/>
      <c r="I138" s="3"/>
      <c r="J138" s="3"/>
      <c r="K138" s="3"/>
      <c r="L138" s="3"/>
      <c r="M138" s="3"/>
    </row>
    <row r="139" spans="2:13" s="2" customFormat="1" ht="15.75">
      <c r="B139" s="3"/>
      <c r="C139" s="82"/>
      <c r="E139" s="3"/>
      <c r="F139" s="3"/>
      <c r="G139" s="3"/>
      <c r="H139" s="3"/>
      <c r="I139" s="3"/>
      <c r="J139" s="3"/>
      <c r="K139" s="3"/>
      <c r="L139" s="3"/>
      <c r="M139" s="3"/>
    </row>
    <row r="140" spans="2:13" s="2" customFormat="1" ht="15.75">
      <c r="B140" s="3"/>
      <c r="C140" s="82"/>
      <c r="E140" s="3"/>
      <c r="F140" s="3"/>
      <c r="G140" s="3"/>
      <c r="H140" s="3"/>
      <c r="I140" s="3"/>
      <c r="J140" s="3"/>
      <c r="K140" s="3"/>
      <c r="L140" s="3"/>
      <c r="M140" s="3"/>
    </row>
    <row r="141" spans="2:13" s="2" customFormat="1" ht="15.75">
      <c r="B141" s="3"/>
      <c r="C141" s="82"/>
      <c r="E141" s="3"/>
      <c r="F141" s="3"/>
      <c r="G141" s="3"/>
      <c r="H141" s="3"/>
      <c r="I141" s="3"/>
      <c r="J141" s="3"/>
      <c r="K141" s="3"/>
      <c r="L141" s="3"/>
      <c r="M141" s="3"/>
    </row>
    <row r="142" spans="2:13" s="2" customFormat="1" ht="15.75">
      <c r="B142" s="3"/>
      <c r="C142" s="82"/>
      <c r="E142" s="3"/>
      <c r="F142" s="3"/>
      <c r="G142" s="3"/>
      <c r="H142" s="3"/>
      <c r="I142" s="3"/>
      <c r="J142" s="3"/>
      <c r="K142" s="3"/>
      <c r="L142" s="3"/>
      <c r="M142" s="3"/>
    </row>
    <row r="143" spans="2:13" s="2" customFormat="1" ht="15.75">
      <c r="B143" s="3"/>
      <c r="C143" s="82"/>
      <c r="E143" s="3"/>
      <c r="F143" s="3"/>
      <c r="G143" s="3"/>
      <c r="H143" s="3"/>
      <c r="I143" s="3"/>
      <c r="J143" s="3"/>
      <c r="K143" s="3"/>
      <c r="L143" s="3"/>
      <c r="M143" s="3"/>
    </row>
    <row r="144" spans="2:13" s="2" customFormat="1" ht="15.75">
      <c r="B144" s="3"/>
      <c r="C144" s="82"/>
      <c r="E144" s="3"/>
      <c r="F144" s="3"/>
      <c r="G144" s="3"/>
      <c r="H144" s="3"/>
      <c r="I144" s="3"/>
      <c r="J144" s="3"/>
      <c r="K144" s="3"/>
      <c r="L144" s="3"/>
      <c r="M144" s="3"/>
    </row>
    <row r="145" spans="2:13" s="2" customFormat="1" ht="15.75">
      <c r="B145" s="3"/>
      <c r="C145" s="82"/>
      <c r="E145" s="3"/>
      <c r="F145" s="3"/>
      <c r="G145" s="3"/>
      <c r="H145" s="3"/>
      <c r="I145" s="3"/>
      <c r="J145" s="3"/>
      <c r="K145" s="3"/>
      <c r="L145" s="3"/>
      <c r="M145" s="3"/>
    </row>
    <row r="146" spans="2:13" s="2" customFormat="1" ht="15.75">
      <c r="B146" s="3"/>
      <c r="C146" s="82"/>
      <c r="E146" s="3"/>
      <c r="F146" s="3"/>
      <c r="G146" s="3"/>
      <c r="H146" s="3"/>
      <c r="I146" s="3"/>
      <c r="J146" s="3"/>
      <c r="K146" s="3"/>
      <c r="L146" s="3"/>
      <c r="M146" s="3"/>
    </row>
    <row r="147" spans="2:13" s="2" customFormat="1" ht="15.75">
      <c r="B147" s="3"/>
      <c r="C147" s="82"/>
      <c r="E147" s="3"/>
      <c r="F147" s="3"/>
      <c r="G147" s="3"/>
      <c r="H147" s="3"/>
      <c r="I147" s="3"/>
      <c r="J147" s="3"/>
      <c r="K147" s="3"/>
      <c r="L147" s="3"/>
      <c r="M147" s="3"/>
    </row>
    <row r="148" spans="2:13" s="2" customFormat="1" ht="15.75">
      <c r="B148" s="3"/>
      <c r="C148" s="82"/>
      <c r="E148" s="3"/>
      <c r="F148" s="3"/>
      <c r="G148" s="3"/>
      <c r="H148" s="3"/>
      <c r="I148" s="3"/>
      <c r="J148" s="3"/>
      <c r="K148" s="3"/>
      <c r="L148" s="3"/>
      <c r="M148" s="3"/>
    </row>
  </sheetData>
  <sheetProtection password="CB3D" sheet="1" formatCells="0" insertColumns="0" insertRows="0" insertHyperlinks="0" sort="0" autoFilter="0"/>
  <mergeCells count="63">
    <mergeCell ref="B7:B16"/>
    <mergeCell ref="C25:C26"/>
    <mergeCell ref="C7:C8"/>
    <mergeCell ref="C9:C10"/>
    <mergeCell ref="C11:C12"/>
    <mergeCell ref="C13:C14"/>
    <mergeCell ref="D41:D42"/>
    <mergeCell ref="D39:D40"/>
    <mergeCell ref="D2:G2"/>
    <mergeCell ref="B5:B6"/>
    <mergeCell ref="C5:C6"/>
    <mergeCell ref="C23:C24"/>
    <mergeCell ref="B17:B30"/>
    <mergeCell ref="D27:D28"/>
    <mergeCell ref="C19:C20"/>
    <mergeCell ref="D25:D26"/>
    <mergeCell ref="K30:L30"/>
    <mergeCell ref="C45:C46"/>
    <mergeCell ref="C47:C48"/>
    <mergeCell ref="C31:C32"/>
    <mergeCell ref="D33:D34"/>
    <mergeCell ref="D35:D36"/>
    <mergeCell ref="D37:D38"/>
    <mergeCell ref="D43:D44"/>
    <mergeCell ref="D45:D46"/>
    <mergeCell ref="D47:D48"/>
    <mergeCell ref="D29:D30"/>
    <mergeCell ref="C29:C30"/>
    <mergeCell ref="C27:C28"/>
    <mergeCell ref="K52:L52"/>
    <mergeCell ref="D5:F5"/>
    <mergeCell ref="B31:B44"/>
    <mergeCell ref="C33:C34"/>
    <mergeCell ref="C35:C36"/>
    <mergeCell ref="C37:C38"/>
    <mergeCell ref="C43:C44"/>
    <mergeCell ref="D13:D14"/>
    <mergeCell ref="D7:D8"/>
    <mergeCell ref="D9:D10"/>
    <mergeCell ref="C39:C40"/>
    <mergeCell ref="C41:C42"/>
    <mergeCell ref="D21:D22"/>
    <mergeCell ref="D31:D32"/>
    <mergeCell ref="D23:D24"/>
    <mergeCell ref="C17:C18"/>
    <mergeCell ref="C21:C22"/>
    <mergeCell ref="O5:O6"/>
    <mergeCell ref="N5:N6"/>
    <mergeCell ref="M5:M6"/>
    <mergeCell ref="L5:L6"/>
    <mergeCell ref="K5:K6"/>
    <mergeCell ref="I5:I6"/>
    <mergeCell ref="J5:J6"/>
    <mergeCell ref="K44:L44"/>
    <mergeCell ref="C49:C51"/>
    <mergeCell ref="B45:B51"/>
    <mergeCell ref="D49:D51"/>
    <mergeCell ref="K51:L51"/>
    <mergeCell ref="G5:G6"/>
    <mergeCell ref="H5:H6"/>
    <mergeCell ref="D17:D18"/>
    <mergeCell ref="D19:D20"/>
    <mergeCell ref="D11:D12"/>
  </mergeCells>
  <conditionalFormatting sqref="D7:E16 D41:E44 E40 G7:K16 G40:K43 G38:J39 G18:K18 D18:E18 D17 D21:E30 G21:K29 G37:K37 D37:E39 G30:J30 G44:J44">
    <cfRule type="containsBlanks" priority="69" dxfId="185">
      <formula>LEN(TRIM(D7))=0</formula>
    </cfRule>
  </conditionalFormatting>
  <conditionalFormatting sqref="L38:N39">
    <cfRule type="containsBlanks" priority="54" dxfId="185">
      <formula>LEN(TRIM(L38))=0</formula>
    </cfRule>
  </conditionalFormatting>
  <conditionalFormatting sqref="L7:N16 L40:N43 L18:N18 N17 L21:N29 M19:N20 L37:N37 M49:M51 M31:N36 M45:N48 M30:O30 M44:O44 N51:O51">
    <cfRule type="containsBlanks" priority="60" dxfId="185">
      <formula>LEN(TRIM(L7))=0</formula>
    </cfRule>
  </conditionalFormatting>
  <conditionalFormatting sqref="O34">
    <cfRule type="containsBlanks" priority="50" dxfId="185">
      <formula>LEN(TRIM(O34))=0</formula>
    </cfRule>
  </conditionalFormatting>
  <conditionalFormatting sqref="O36">
    <cfRule type="containsBlanks" priority="49" dxfId="185">
      <formula>LEN(TRIM(O36))=0</formula>
    </cfRule>
  </conditionalFormatting>
  <conditionalFormatting sqref="K38:K39">
    <cfRule type="containsBlanks" priority="55" dxfId="185">
      <formula>LEN(TRIM(K38))=0</formula>
    </cfRule>
  </conditionalFormatting>
  <conditionalFormatting sqref="O48">
    <cfRule type="containsBlanks" priority="42" dxfId="185">
      <formula>LEN(TRIM(O48))=0</formula>
    </cfRule>
  </conditionalFormatting>
  <conditionalFormatting sqref="O20">
    <cfRule type="containsBlanks" priority="51" dxfId="185">
      <formula>LEN(TRIM(O20))=0</formula>
    </cfRule>
  </conditionalFormatting>
  <conditionalFormatting sqref="O21:O29 O35 O37:O43 O7:O19 O31:O32 O45:O47">
    <cfRule type="containsBlanks" priority="52" dxfId="185">
      <formula>LEN(TRIM(O7))=0</formula>
    </cfRule>
  </conditionalFormatting>
  <conditionalFormatting sqref="O33">
    <cfRule type="containsBlanks" priority="43" dxfId="185">
      <formula>LEN(TRIM(O33))=0</formula>
    </cfRule>
  </conditionalFormatting>
  <conditionalFormatting sqref="O50">
    <cfRule type="containsBlanks" priority="4" dxfId="185">
      <formula>LEN(TRIM(O50))=0</formula>
    </cfRule>
  </conditionalFormatting>
  <conditionalFormatting sqref="E17 G17:I17">
    <cfRule type="containsBlanks" priority="41" dxfId="185">
      <formula>LEN(TRIM(E17))=0</formula>
    </cfRule>
  </conditionalFormatting>
  <conditionalFormatting sqref="L45:L49">
    <cfRule type="containsBlanks" priority="9" dxfId="185">
      <formula>LEN(TRIM(L45))=0</formula>
    </cfRule>
  </conditionalFormatting>
  <conditionalFormatting sqref="K45:K50">
    <cfRule type="containsBlanks" priority="8" dxfId="185">
      <formula>LEN(TRIM(K45))=0</formula>
    </cfRule>
  </conditionalFormatting>
  <conditionalFormatting sqref="E17">
    <cfRule type="containsBlanks" priority="38" dxfId="185">
      <formula>LEN(TRIM(E17))=0</formula>
    </cfRule>
  </conditionalFormatting>
  <conditionalFormatting sqref="G17">
    <cfRule type="containsBlanks" priority="37" dxfId="185">
      <formula>LEN(TRIM(G17))=0</formula>
    </cfRule>
  </conditionalFormatting>
  <conditionalFormatting sqref="N50">
    <cfRule type="containsBlanks" priority="5" dxfId="185">
      <formula>LEN(TRIM(N50))=0</formula>
    </cfRule>
  </conditionalFormatting>
  <conditionalFormatting sqref="J17:K17">
    <cfRule type="containsBlanks" priority="34" dxfId="185">
      <formula>LEN(TRIM(J17))=0</formula>
    </cfRule>
  </conditionalFormatting>
  <conditionalFormatting sqref="M17">
    <cfRule type="containsBlanks" priority="33" dxfId="185">
      <formula>LEN(TRIM(M17))=0</formula>
    </cfRule>
  </conditionalFormatting>
  <conditionalFormatting sqref="L17">
    <cfRule type="containsBlanks" priority="32" dxfId="185">
      <formula>LEN(TRIM(L17))=0</formula>
    </cfRule>
  </conditionalFormatting>
  <conditionalFormatting sqref="M17">
    <cfRule type="containsBlanks" priority="31" dxfId="185">
      <formula>LEN(TRIM(M17))=0</formula>
    </cfRule>
  </conditionalFormatting>
  <conditionalFormatting sqref="M17">
    <cfRule type="containsBlanks" priority="30" dxfId="185">
      <formula>LEN(TRIM(M17))=0</formula>
    </cfRule>
  </conditionalFormatting>
  <conditionalFormatting sqref="D19:E20 G19:J20">
    <cfRule type="containsBlanks" priority="29" dxfId="185">
      <formula>LEN(TRIM(D19))=0</formula>
    </cfRule>
  </conditionalFormatting>
  <conditionalFormatting sqref="L19:L20">
    <cfRule type="containsBlanks" priority="28" dxfId="185">
      <formula>LEN(TRIM(L19))=0</formula>
    </cfRule>
  </conditionalFormatting>
  <conditionalFormatting sqref="K19:K20">
    <cfRule type="containsBlanks" priority="27" dxfId="185">
      <formula>LEN(TRIM(K19))=0</formula>
    </cfRule>
  </conditionalFormatting>
  <conditionalFormatting sqref="E19">
    <cfRule type="containsBlanks" priority="26" dxfId="185">
      <formula>LEN(TRIM(E19))=0</formula>
    </cfRule>
  </conditionalFormatting>
  <conditionalFormatting sqref="G19">
    <cfRule type="containsBlanks" priority="25" dxfId="185">
      <formula>LEN(TRIM(G19))=0</formula>
    </cfRule>
  </conditionalFormatting>
  <conditionalFormatting sqref="L19">
    <cfRule type="containsBlanks" priority="24" dxfId="185">
      <formula>LEN(TRIM(L19))=0</formula>
    </cfRule>
  </conditionalFormatting>
  <conditionalFormatting sqref="L19">
    <cfRule type="containsBlanks" priority="23" dxfId="185">
      <formula>LEN(TRIM(L19))=0</formula>
    </cfRule>
  </conditionalFormatting>
  <conditionalFormatting sqref="D31:E36 G31:J36">
    <cfRule type="containsBlanks" priority="22" dxfId="185">
      <formula>LEN(TRIM(D31))=0</formula>
    </cfRule>
  </conditionalFormatting>
  <conditionalFormatting sqref="L31:L36">
    <cfRule type="containsBlanks" priority="21" dxfId="185">
      <formula>LEN(TRIM(L31))=0</formula>
    </cfRule>
  </conditionalFormatting>
  <conditionalFormatting sqref="K31:K34 K36">
    <cfRule type="containsBlanks" priority="20" dxfId="185">
      <formula>LEN(TRIM(K31))=0</formula>
    </cfRule>
  </conditionalFormatting>
  <conditionalFormatting sqref="G31">
    <cfRule type="containsBlanks" priority="19" dxfId="185">
      <formula>LEN(TRIM(G31))=0</formula>
    </cfRule>
  </conditionalFormatting>
  <conditionalFormatting sqref="E33:E34">
    <cfRule type="containsBlanks" priority="18" dxfId="185">
      <formula>LEN(TRIM(E33))=0</formula>
    </cfRule>
  </conditionalFormatting>
  <conditionalFormatting sqref="G33:G34">
    <cfRule type="containsBlanks" priority="17" dxfId="185">
      <formula>LEN(TRIM(G33))=0</formula>
    </cfRule>
  </conditionalFormatting>
  <conditionalFormatting sqref="E35:E36">
    <cfRule type="containsBlanks" priority="16" dxfId="185">
      <formula>LEN(TRIM(E35))=0</formula>
    </cfRule>
  </conditionalFormatting>
  <conditionalFormatting sqref="L35">
    <cfRule type="containsBlanks" priority="15" dxfId="185">
      <formula>LEN(TRIM(L35))=0</formula>
    </cfRule>
  </conditionalFormatting>
  <conditionalFormatting sqref="L36">
    <cfRule type="containsBlanks" priority="14" dxfId="185">
      <formula>LEN(TRIM(L36))=0</formula>
    </cfRule>
  </conditionalFormatting>
  <conditionalFormatting sqref="L33:L34">
    <cfRule type="containsBlanks" priority="13" dxfId="185">
      <formula>LEN(TRIM(L33))=0</formula>
    </cfRule>
  </conditionalFormatting>
  <conditionalFormatting sqref="L33:L34">
    <cfRule type="containsBlanks" priority="12" dxfId="185">
      <formula>LEN(TRIM(L33))=0</formula>
    </cfRule>
  </conditionalFormatting>
  <conditionalFormatting sqref="K35">
    <cfRule type="containsBlanks" priority="11" dxfId="185">
      <formula>LEN(TRIM(K35))=0</formula>
    </cfRule>
  </conditionalFormatting>
  <conditionalFormatting sqref="D45:E49 L50 G45:J51 E50:E51">
    <cfRule type="containsBlanks" priority="10" dxfId="185">
      <formula>LEN(TRIM(D45))=0</formula>
    </cfRule>
  </conditionalFormatting>
  <conditionalFormatting sqref="N49">
    <cfRule type="containsBlanks" priority="7" dxfId="185">
      <formula>LEN(TRIM(N49))=0</formula>
    </cfRule>
  </conditionalFormatting>
  <conditionalFormatting sqref="O49">
    <cfRule type="containsBlanks" priority="6" dxfId="185">
      <formula>LEN(TRIM(O49))=0</formula>
    </cfRule>
  </conditionalFormatting>
  <conditionalFormatting sqref="K30">
    <cfRule type="containsBlanks" priority="3" dxfId="185">
      <formula>LEN(TRIM(K30))=0</formula>
    </cfRule>
  </conditionalFormatting>
  <conditionalFormatting sqref="K44">
    <cfRule type="containsBlanks" priority="2" dxfId="185">
      <formula>LEN(TRIM(K44))=0</formula>
    </cfRule>
  </conditionalFormatting>
  <conditionalFormatting sqref="K51">
    <cfRule type="containsBlanks" priority="1" dxfId="185">
      <formula>LEN(TRIM(K51))=0</formula>
    </cfRule>
  </conditionalFormatting>
  <printOptions/>
  <pageMargins left="0.75" right="0.75" top="1" bottom="1" header="0.5" footer="0.5"/>
  <pageSetup fitToHeight="1" fitToWidth="1" orientation="portrait" paperSize="9" scale="20" r:id="rId1"/>
</worksheet>
</file>

<file path=xl/worksheets/sheet6.xml><?xml version="1.0" encoding="utf-8"?>
<worksheet xmlns="http://schemas.openxmlformats.org/spreadsheetml/2006/main" xmlns:r="http://schemas.openxmlformats.org/officeDocument/2006/relationships">
  <sheetPr codeName="Tabelle12">
    <tabColor rgb="FF3366FF"/>
  </sheetPr>
  <dimension ref="A1:W147"/>
  <sheetViews>
    <sheetView showGridLines="0" zoomScale="70" zoomScaleNormal="70" zoomScalePageLayoutView="0" workbookViewId="0" topLeftCell="A28">
      <pane xSplit="3" topLeftCell="F1" activePane="topRight" state="frozen"/>
      <selection pane="topLeft" activeCell="A1" sqref="A1"/>
      <selection pane="topRight" activeCell="K51" sqref="K51:O51"/>
    </sheetView>
  </sheetViews>
  <sheetFormatPr defaultColWidth="10.6640625" defaultRowHeight="16.5"/>
  <cols>
    <col min="1" max="1" width="3.5546875" style="8" customWidth="1"/>
    <col min="2" max="2" width="24.88671875" style="9" customWidth="1"/>
    <col min="3" max="3" width="31.5546875" style="87" customWidth="1"/>
    <col min="4" max="4" width="10.88671875" style="8" customWidth="1"/>
    <col min="5" max="5" width="30.4453125" style="9" customWidth="1"/>
    <col min="6" max="6" width="5.21484375" style="9" bestFit="1" customWidth="1"/>
    <col min="7" max="7" width="22.77734375" style="8" bestFit="1" customWidth="1"/>
    <col min="8" max="8" width="33.4453125" style="9" customWidth="1"/>
    <col min="9" max="9" width="8.6640625" style="9" customWidth="1"/>
    <col min="10" max="10" width="9.99609375" style="9" customWidth="1"/>
    <col min="11" max="11" width="13.88671875" style="9" customWidth="1"/>
    <col min="12" max="12" width="11.3359375" style="9" customWidth="1"/>
    <col min="13" max="13" width="16.5546875" style="9" customWidth="1"/>
    <col min="14" max="14" width="12.99609375" style="9" customWidth="1"/>
    <col min="15" max="16384" width="10.6640625" style="8" customWidth="1"/>
  </cols>
  <sheetData>
    <row r="1" spans="2:14" s="2" customFormat="1" ht="16.5" thickBot="1">
      <c r="B1" s="3"/>
      <c r="C1" s="156"/>
      <c r="E1" s="3"/>
      <c r="F1" s="3"/>
      <c r="H1" s="3"/>
      <c r="I1" s="3"/>
      <c r="J1" s="3"/>
      <c r="K1" s="3"/>
      <c r="L1" s="3"/>
      <c r="M1" s="3"/>
      <c r="N1" s="3"/>
    </row>
    <row r="2" spans="2:14" s="2" customFormat="1" ht="18.75" customHeight="1" thickBot="1">
      <c r="B2" s="3"/>
      <c r="C2" s="85" t="s">
        <v>153</v>
      </c>
      <c r="D2" s="310" t="str">
        <f>Introduction!B57</f>
        <v>Intervention 2 - Grid extension</v>
      </c>
      <c r="E2" s="311"/>
      <c r="F2" s="311"/>
      <c r="G2" s="311"/>
      <c r="H2" s="312"/>
      <c r="I2" s="5"/>
      <c r="J2" s="3"/>
      <c r="K2" s="3"/>
      <c r="L2" s="3"/>
      <c r="M2" s="3"/>
      <c r="N2" s="3"/>
    </row>
    <row r="3" spans="2:14" s="2" customFormat="1" ht="15.75">
      <c r="B3" s="3"/>
      <c r="C3" s="156"/>
      <c r="E3" s="3"/>
      <c r="F3" s="3"/>
      <c r="H3" s="3"/>
      <c r="I3" s="3"/>
      <c r="J3" s="3"/>
      <c r="K3" s="3"/>
      <c r="L3" s="3"/>
      <c r="M3" s="3"/>
      <c r="N3" s="3"/>
    </row>
    <row r="4" spans="2:14" s="2" customFormat="1" ht="16.5" thickBot="1">
      <c r="B4" s="3"/>
      <c r="C4" s="156"/>
      <c r="E4" s="3"/>
      <c r="F4" s="3"/>
      <c r="H4" s="3"/>
      <c r="I4" s="3"/>
      <c r="J4" s="3"/>
      <c r="K4" s="3"/>
      <c r="L4" s="3"/>
      <c r="M4" s="3"/>
      <c r="N4" s="3"/>
    </row>
    <row r="5" spans="2:17" s="6" customFormat="1" ht="15" customHeight="1">
      <c r="B5" s="352" t="s">
        <v>0</v>
      </c>
      <c r="C5" s="359" t="s">
        <v>1</v>
      </c>
      <c r="D5" s="344" t="s">
        <v>15</v>
      </c>
      <c r="E5" s="345"/>
      <c r="F5" s="346"/>
      <c r="G5" s="328" t="s">
        <v>142</v>
      </c>
      <c r="H5" s="328" t="s">
        <v>147</v>
      </c>
      <c r="I5" s="328" t="s">
        <v>141</v>
      </c>
      <c r="J5" s="328" t="s">
        <v>362</v>
      </c>
      <c r="K5" s="328" t="s">
        <v>363</v>
      </c>
      <c r="L5" s="328" t="s">
        <v>56</v>
      </c>
      <c r="M5" s="328" t="s">
        <v>364</v>
      </c>
      <c r="N5" s="328" t="s">
        <v>365</v>
      </c>
      <c r="O5" s="333" t="s">
        <v>366</v>
      </c>
      <c r="P5" s="356"/>
      <c r="Q5" s="357"/>
    </row>
    <row r="6" spans="2:17" s="6" customFormat="1" ht="63">
      <c r="B6" s="353"/>
      <c r="C6" s="360"/>
      <c r="D6" s="208" t="s">
        <v>28</v>
      </c>
      <c r="E6" s="208" t="s">
        <v>27</v>
      </c>
      <c r="F6" s="197" t="s">
        <v>16</v>
      </c>
      <c r="G6" s="329"/>
      <c r="H6" s="329"/>
      <c r="I6" s="329"/>
      <c r="J6" s="329"/>
      <c r="K6" s="329"/>
      <c r="L6" s="329"/>
      <c r="M6" s="329"/>
      <c r="N6" s="329"/>
      <c r="O6" s="358"/>
      <c r="P6" s="356"/>
      <c r="Q6" s="357"/>
    </row>
    <row r="7" spans="1:15" s="6" customFormat="1" ht="15.75">
      <c r="A7" s="6" t="s">
        <v>150</v>
      </c>
      <c r="B7" s="354" t="s">
        <v>2</v>
      </c>
      <c r="C7" s="337" t="s">
        <v>19</v>
      </c>
      <c r="D7" s="332"/>
      <c r="E7" s="137"/>
      <c r="F7" s="138"/>
      <c r="G7" s="137"/>
      <c r="H7" s="137"/>
      <c r="I7" s="137"/>
      <c r="J7" s="139"/>
      <c r="K7" s="140"/>
      <c r="L7" s="140"/>
      <c r="M7" s="140"/>
      <c r="N7" s="140"/>
      <c r="O7" s="193"/>
    </row>
    <row r="8" spans="2:15" s="6" customFormat="1" ht="15.75">
      <c r="B8" s="348"/>
      <c r="C8" s="338"/>
      <c r="D8" s="331"/>
      <c r="E8" s="137"/>
      <c r="F8" s="138"/>
      <c r="G8" s="137"/>
      <c r="H8" s="137"/>
      <c r="I8" s="137"/>
      <c r="J8" s="137"/>
      <c r="K8" s="137"/>
      <c r="L8" s="137"/>
      <c r="M8" s="137"/>
      <c r="N8" s="137"/>
      <c r="O8" s="193"/>
    </row>
    <row r="9" spans="2:15" s="6" customFormat="1" ht="15.75" customHeight="1">
      <c r="B9" s="348"/>
      <c r="C9" s="337" t="s">
        <v>20</v>
      </c>
      <c r="D9" s="335"/>
      <c r="E9" s="137"/>
      <c r="F9" s="138"/>
      <c r="G9" s="137"/>
      <c r="H9" s="137"/>
      <c r="I9" s="137"/>
      <c r="J9" s="137"/>
      <c r="K9" s="137"/>
      <c r="L9" s="137"/>
      <c r="M9" s="137"/>
      <c r="N9" s="137"/>
      <c r="O9" s="193"/>
    </row>
    <row r="10" spans="2:15" s="6" customFormat="1" ht="15.75" customHeight="1">
      <c r="B10" s="348"/>
      <c r="C10" s="338"/>
      <c r="D10" s="336"/>
      <c r="E10" s="137"/>
      <c r="F10" s="138"/>
      <c r="G10" s="137"/>
      <c r="H10" s="137"/>
      <c r="I10" s="137"/>
      <c r="J10" s="141"/>
      <c r="K10" s="137"/>
      <c r="L10" s="137"/>
      <c r="M10" s="137"/>
      <c r="N10" s="137"/>
      <c r="O10" s="193"/>
    </row>
    <row r="11" spans="2:15" s="6" customFormat="1" ht="15.75" customHeight="1">
      <c r="B11" s="348"/>
      <c r="C11" s="337" t="s">
        <v>21</v>
      </c>
      <c r="D11" s="332"/>
      <c r="E11" s="137"/>
      <c r="F11" s="138"/>
      <c r="G11" s="137"/>
      <c r="H11" s="137"/>
      <c r="I11" s="137"/>
      <c r="J11" s="141"/>
      <c r="K11" s="137"/>
      <c r="L11" s="137"/>
      <c r="M11" s="137"/>
      <c r="N11" s="137"/>
      <c r="O11" s="193"/>
    </row>
    <row r="12" spans="2:15" s="6" customFormat="1" ht="15.75" customHeight="1">
      <c r="B12" s="348"/>
      <c r="C12" s="338"/>
      <c r="D12" s="331"/>
      <c r="E12" s="137"/>
      <c r="F12" s="138"/>
      <c r="G12" s="137"/>
      <c r="H12" s="137"/>
      <c r="I12" s="137"/>
      <c r="J12" s="141"/>
      <c r="K12" s="137"/>
      <c r="L12" s="137"/>
      <c r="M12" s="137"/>
      <c r="N12" s="137"/>
      <c r="O12" s="193"/>
    </row>
    <row r="13" spans="2:15" s="6" customFormat="1" ht="15.75">
      <c r="B13" s="348"/>
      <c r="C13" s="337" t="s">
        <v>268</v>
      </c>
      <c r="D13" s="332"/>
      <c r="E13" s="137"/>
      <c r="F13" s="138"/>
      <c r="G13" s="137"/>
      <c r="H13" s="137"/>
      <c r="I13" s="137"/>
      <c r="J13" s="141"/>
      <c r="K13" s="137"/>
      <c r="L13" s="137"/>
      <c r="M13" s="137"/>
      <c r="N13" s="137"/>
      <c r="O13" s="193"/>
    </row>
    <row r="14" spans="2:15" s="6" customFormat="1" ht="15.75" customHeight="1">
      <c r="B14" s="348"/>
      <c r="C14" s="338"/>
      <c r="D14" s="331"/>
      <c r="E14" s="137"/>
      <c r="F14" s="138"/>
      <c r="G14" s="137"/>
      <c r="H14" s="137"/>
      <c r="I14" s="137"/>
      <c r="J14" s="141"/>
      <c r="K14" s="137"/>
      <c r="L14" s="137"/>
      <c r="M14" s="137"/>
      <c r="N14" s="137"/>
      <c r="O14" s="193"/>
    </row>
    <row r="15" spans="2:15" s="6" customFormat="1" ht="15.75" customHeight="1">
      <c r="B15" s="348"/>
      <c r="C15" s="337" t="s">
        <v>22</v>
      </c>
      <c r="D15" s="169"/>
      <c r="E15" s="137"/>
      <c r="F15" s="138"/>
      <c r="G15" s="137"/>
      <c r="H15" s="137"/>
      <c r="I15" s="137"/>
      <c r="J15" s="139"/>
      <c r="K15" s="137"/>
      <c r="L15" s="137"/>
      <c r="M15" s="137"/>
      <c r="N15" s="137"/>
      <c r="O15" s="193"/>
    </row>
    <row r="16" spans="2:15" s="6" customFormat="1" ht="15" customHeight="1" thickBot="1">
      <c r="B16" s="349"/>
      <c r="C16" s="341"/>
      <c r="D16" s="200"/>
      <c r="E16" s="142"/>
      <c r="F16" s="143"/>
      <c r="G16" s="142"/>
      <c r="H16" s="142"/>
      <c r="I16" s="142"/>
      <c r="J16" s="201"/>
      <c r="K16" s="142"/>
      <c r="L16" s="142"/>
      <c r="M16" s="142"/>
      <c r="N16" s="142"/>
      <c r="O16" s="194"/>
    </row>
    <row r="17" spans="2:15" s="6" customFormat="1" ht="15.75">
      <c r="B17" s="347" t="s">
        <v>29</v>
      </c>
      <c r="C17" s="339" t="s">
        <v>30</v>
      </c>
      <c r="D17" s="330">
        <v>1</v>
      </c>
      <c r="E17" s="137" t="s">
        <v>402</v>
      </c>
      <c r="F17" s="203" t="s">
        <v>54</v>
      </c>
      <c r="G17" s="137" t="s">
        <v>403</v>
      </c>
      <c r="H17" s="137" t="s">
        <v>148</v>
      </c>
      <c r="I17" s="221">
        <f>+'Monitoring sheet'!E31</f>
        <v>0</v>
      </c>
      <c r="J17" s="221">
        <f>+'Monitoring sheet'!K31</f>
        <v>5</v>
      </c>
      <c r="K17" s="222"/>
      <c r="L17" s="137" t="str">
        <f>'[1]Monitoring sheet'!C38</f>
        <v>clinics</v>
      </c>
      <c r="M17" s="206">
        <v>1</v>
      </c>
      <c r="N17" s="202" t="e">
        <f>IF(I17=0,(((K17-I17)/K17)+(K17-J17)/J17),IF(F17="+",(K17-I17)/I17,(I17-K17)/I17))</f>
        <v>#DIV/0!</v>
      </c>
      <c r="O17" s="204" t="e">
        <f>N25/M25</f>
        <v>#DIV/0!</v>
      </c>
    </row>
    <row r="18" spans="2:15" s="6" customFormat="1" ht="15.75">
      <c r="B18" s="348"/>
      <c r="C18" s="338"/>
      <c r="D18" s="331"/>
      <c r="E18" s="137"/>
      <c r="F18" s="138"/>
      <c r="G18" s="137"/>
      <c r="H18" s="137"/>
      <c r="I18" s="137"/>
      <c r="J18" s="139"/>
      <c r="K18" s="137"/>
      <c r="L18" s="137"/>
      <c r="M18" s="137"/>
      <c r="N18" s="137"/>
      <c r="O18" s="195"/>
    </row>
    <row r="19" spans="2:15" s="6" customFormat="1" ht="31.5">
      <c r="B19" s="348"/>
      <c r="C19" s="337" t="s">
        <v>269</v>
      </c>
      <c r="D19" s="332">
        <v>1</v>
      </c>
      <c r="E19" s="137" t="s">
        <v>419</v>
      </c>
      <c r="F19" s="138" t="s">
        <v>54</v>
      </c>
      <c r="G19" s="137" t="s">
        <v>420</v>
      </c>
      <c r="H19" s="137" t="s">
        <v>148</v>
      </c>
      <c r="I19" s="221">
        <f>+'Monitoring sheet'!E32</f>
        <v>0</v>
      </c>
      <c r="J19" s="137">
        <f>+'Monitoring sheet'!K32</f>
        <v>715</v>
      </c>
      <c r="K19" s="222"/>
      <c r="L19" s="137" t="str">
        <f>'[1]Monitoring sheet'!C39</f>
        <v>household</v>
      </c>
      <c r="M19" s="207">
        <v>1</v>
      </c>
      <c r="N19" s="137" t="e">
        <f>IF(I19=0,(((K19-I19)/K19)+(K19-J19)/J19),IF(F19="+",(K19-I19)/I19,(I19-K19)/I19))</f>
        <v>#DIV/0!</v>
      </c>
      <c r="O19" s="193" t="e">
        <f>N27/M27</f>
        <v>#DIV/0!</v>
      </c>
    </row>
    <row r="20" spans="2:15" s="6" customFormat="1" ht="15.75">
      <c r="B20" s="348"/>
      <c r="C20" s="338"/>
      <c r="D20" s="331"/>
      <c r="E20" s="137"/>
      <c r="F20" s="138"/>
      <c r="G20" s="137"/>
      <c r="H20" s="137"/>
      <c r="I20" s="137"/>
      <c r="J20" s="137"/>
      <c r="K20" s="139"/>
      <c r="L20" s="137"/>
      <c r="M20" s="137"/>
      <c r="N20" s="137"/>
      <c r="O20" s="193"/>
    </row>
    <row r="21" spans="2:15" s="6" customFormat="1" ht="15.75">
      <c r="B21" s="348"/>
      <c r="C21" s="337" t="s">
        <v>247</v>
      </c>
      <c r="D21" s="332"/>
      <c r="E21" s="137"/>
      <c r="F21" s="138"/>
      <c r="G21" s="137"/>
      <c r="H21" s="137"/>
      <c r="I21" s="137"/>
      <c r="J21" s="139"/>
      <c r="K21" s="137"/>
      <c r="L21" s="137"/>
      <c r="M21" s="137"/>
      <c r="N21" s="137"/>
      <c r="O21" s="193"/>
    </row>
    <row r="22" spans="2:15" s="6" customFormat="1" ht="15.75">
      <c r="B22" s="348"/>
      <c r="C22" s="338"/>
      <c r="D22" s="331"/>
      <c r="E22" s="137"/>
      <c r="F22" s="138"/>
      <c r="G22" s="137"/>
      <c r="H22" s="137"/>
      <c r="I22" s="137"/>
      <c r="J22" s="139"/>
      <c r="K22" s="137"/>
      <c r="L22" s="137"/>
      <c r="M22" s="137"/>
      <c r="N22" s="137"/>
      <c r="O22" s="193"/>
    </row>
    <row r="23" spans="2:15" s="6" customFormat="1" ht="15.75">
      <c r="B23" s="348"/>
      <c r="C23" s="337" t="s">
        <v>236</v>
      </c>
      <c r="D23" s="332"/>
      <c r="E23" s="137"/>
      <c r="F23" s="138"/>
      <c r="G23" s="137"/>
      <c r="H23" s="137"/>
      <c r="I23" s="137"/>
      <c r="J23" s="139"/>
      <c r="K23" s="137"/>
      <c r="L23" s="137"/>
      <c r="M23" s="137"/>
      <c r="N23" s="137"/>
      <c r="O23" s="193"/>
    </row>
    <row r="24" spans="2:15" s="6" customFormat="1" ht="15.75">
      <c r="B24" s="348"/>
      <c r="C24" s="338"/>
      <c r="D24" s="331"/>
      <c r="E24" s="137"/>
      <c r="F24" s="138"/>
      <c r="G24" s="137"/>
      <c r="H24" s="137"/>
      <c r="I24" s="137"/>
      <c r="J24" s="139"/>
      <c r="K24" s="137"/>
      <c r="L24" s="137"/>
      <c r="M24" s="137"/>
      <c r="N24" s="137"/>
      <c r="O24" s="193"/>
    </row>
    <row r="25" spans="2:15" s="6" customFormat="1" ht="30" customHeight="1">
      <c r="B25" s="348"/>
      <c r="C25" s="337" t="s">
        <v>31</v>
      </c>
      <c r="D25" s="332"/>
      <c r="E25" s="137"/>
      <c r="F25" s="138"/>
      <c r="G25" s="137"/>
      <c r="H25" s="137"/>
      <c r="I25" s="137"/>
      <c r="J25" s="139"/>
      <c r="K25" s="137"/>
      <c r="L25" s="137"/>
      <c r="M25" s="137"/>
      <c r="N25" s="137"/>
      <c r="O25" s="193"/>
    </row>
    <row r="26" spans="2:15" s="6" customFormat="1" ht="15.75">
      <c r="B26" s="348"/>
      <c r="C26" s="338"/>
      <c r="D26" s="331"/>
      <c r="E26" s="137"/>
      <c r="F26" s="138"/>
      <c r="G26" s="137"/>
      <c r="H26" s="137"/>
      <c r="I26" s="137"/>
      <c r="J26" s="139"/>
      <c r="K26" s="137"/>
      <c r="L26" s="137"/>
      <c r="M26" s="137"/>
      <c r="N26" s="137"/>
      <c r="O26" s="193"/>
    </row>
    <row r="27" spans="2:15" s="6" customFormat="1" ht="15.75">
      <c r="B27" s="348"/>
      <c r="C27" s="337" t="s">
        <v>250</v>
      </c>
      <c r="D27" s="332"/>
      <c r="E27" s="137"/>
      <c r="F27" s="138"/>
      <c r="G27" s="137"/>
      <c r="H27" s="137"/>
      <c r="I27" s="137"/>
      <c r="J27" s="139"/>
      <c r="K27" s="137"/>
      <c r="L27" s="137"/>
      <c r="M27" s="137"/>
      <c r="N27" s="137"/>
      <c r="O27" s="193"/>
    </row>
    <row r="28" spans="2:15" s="6" customFormat="1" ht="15.75">
      <c r="B28" s="348"/>
      <c r="C28" s="338"/>
      <c r="D28" s="331"/>
      <c r="E28" s="137"/>
      <c r="F28" s="138"/>
      <c r="G28" s="137"/>
      <c r="H28" s="137"/>
      <c r="I28" s="137"/>
      <c r="J28" s="139"/>
      <c r="K28" s="137"/>
      <c r="L28" s="137"/>
      <c r="M28" s="137"/>
      <c r="N28" s="137"/>
      <c r="O28" s="193"/>
    </row>
    <row r="29" spans="2:15" s="6" customFormat="1" ht="15.75">
      <c r="B29" s="348"/>
      <c r="C29" s="337" t="s">
        <v>32</v>
      </c>
      <c r="D29" s="332"/>
      <c r="E29" s="137"/>
      <c r="F29" s="138"/>
      <c r="G29" s="137"/>
      <c r="H29" s="137"/>
      <c r="I29" s="137"/>
      <c r="J29" s="139"/>
      <c r="K29" s="137"/>
      <c r="L29" s="137"/>
      <c r="M29" s="137"/>
      <c r="N29" s="137"/>
      <c r="O29" s="193"/>
    </row>
    <row r="30" spans="2:15" s="6" customFormat="1" ht="16.5" thickBot="1">
      <c r="B30" s="349"/>
      <c r="C30" s="341"/>
      <c r="D30" s="340"/>
      <c r="E30" s="142"/>
      <c r="F30" s="143"/>
      <c r="G30" s="142"/>
      <c r="H30" s="142"/>
      <c r="I30" s="142"/>
      <c r="J30" s="201"/>
      <c r="K30" s="319" t="s">
        <v>448</v>
      </c>
      <c r="L30" s="320"/>
      <c r="M30" s="249">
        <f>AVERAGE(M17:M29)</f>
        <v>1</v>
      </c>
      <c r="N30" s="249" t="e">
        <f>AVERAGE(N17:N29)</f>
        <v>#DIV/0!</v>
      </c>
      <c r="O30" s="250" t="e">
        <f>AVERAGE(O17:O29)</f>
        <v>#DIV/0!</v>
      </c>
    </row>
    <row r="31" spans="2:15" s="6" customFormat="1" ht="31.5">
      <c r="B31" s="347" t="s">
        <v>33</v>
      </c>
      <c r="C31" s="339" t="s">
        <v>34</v>
      </c>
      <c r="D31" s="330">
        <v>1</v>
      </c>
      <c r="E31" s="202" t="s">
        <v>421</v>
      </c>
      <c r="F31" s="203" t="s">
        <v>54</v>
      </c>
      <c r="G31" s="202" t="s">
        <v>421</v>
      </c>
      <c r="H31" s="202" t="s">
        <v>148</v>
      </c>
      <c r="I31" s="227">
        <f>+'Monitoring sheet'!E33</f>
        <v>0</v>
      </c>
      <c r="J31" s="228">
        <f>+'Monitoring sheet'!K33</f>
        <v>3180</v>
      </c>
      <c r="K31" s="229"/>
      <c r="L31" s="202" t="str">
        <f>'[1]Monitoring sheet'!C40</f>
        <v>person</v>
      </c>
      <c r="M31" s="206">
        <v>1</v>
      </c>
      <c r="N31" s="202" t="e">
        <f>IF(I31=0,(((K31-I31)/K31)+(K31-J31)/J31),IF(F31="+",(K31-I31)/I31,(I31-K31)/I31))</f>
        <v>#DIV/0!</v>
      </c>
      <c r="O31" s="204" t="e">
        <f>N39/M39</f>
        <v>#DIV/0!</v>
      </c>
    </row>
    <row r="32" spans="2:15" s="6" customFormat="1" ht="15.75">
      <c r="B32" s="348"/>
      <c r="C32" s="338"/>
      <c r="D32" s="331"/>
      <c r="E32" s="137"/>
      <c r="F32" s="138"/>
      <c r="G32" s="137"/>
      <c r="H32" s="137"/>
      <c r="I32" s="137"/>
      <c r="J32" s="137"/>
      <c r="K32" s="139"/>
      <c r="L32" s="137"/>
      <c r="M32" s="137"/>
      <c r="N32" s="137"/>
      <c r="O32" s="193"/>
    </row>
    <row r="33" spans="2:15" s="6" customFormat="1" ht="15.75">
      <c r="B33" s="348"/>
      <c r="C33" s="337" t="s">
        <v>35</v>
      </c>
      <c r="D33" s="332">
        <v>1</v>
      </c>
      <c r="E33" s="137" t="s">
        <v>409</v>
      </c>
      <c r="F33" s="138" t="s">
        <v>54</v>
      </c>
      <c r="G33" s="137" t="s">
        <v>410</v>
      </c>
      <c r="H33" s="137" t="s">
        <v>148</v>
      </c>
      <c r="I33" s="137">
        <f>+'Monitoring sheet'!E34</f>
        <v>0</v>
      </c>
      <c r="J33" s="137">
        <f>+'Monitoring sheet'!K34</f>
        <v>5</v>
      </c>
      <c r="K33" s="139"/>
      <c r="L33" s="137" t="str">
        <f>'[1]Monitoring sheet'!C41</f>
        <v>school</v>
      </c>
      <c r="M33" s="207">
        <v>1</v>
      </c>
      <c r="N33" s="137" t="e">
        <f>IF(I33=0,(((K33-I33)/K33)+(K33-J33)/J33),IF(F33="+",(K33-I33)/I33,(I33-K33)/I33))</f>
        <v>#DIV/0!</v>
      </c>
      <c r="O33" s="193" t="e">
        <f>N41/M41</f>
        <v>#DIV/0!</v>
      </c>
    </row>
    <row r="34" spans="2:15" s="6" customFormat="1" ht="15.75">
      <c r="B34" s="348"/>
      <c r="C34" s="338"/>
      <c r="D34" s="331"/>
      <c r="E34" s="137"/>
      <c r="F34" s="138"/>
      <c r="G34" s="137"/>
      <c r="H34" s="137"/>
      <c r="I34" s="137"/>
      <c r="J34" s="137"/>
      <c r="K34" s="139"/>
      <c r="L34" s="137"/>
      <c r="M34" s="137"/>
      <c r="N34" s="137"/>
      <c r="O34" s="195"/>
    </row>
    <row r="35" spans="2:15" s="6" customFormat="1" ht="31.5">
      <c r="B35" s="348"/>
      <c r="C35" s="337" t="s">
        <v>36</v>
      </c>
      <c r="D35" s="332">
        <v>1</v>
      </c>
      <c r="E35" s="137" t="s">
        <v>422</v>
      </c>
      <c r="F35" s="138" t="s">
        <v>54</v>
      </c>
      <c r="G35" s="137" t="s">
        <v>423</v>
      </c>
      <c r="H35" s="137" t="s">
        <v>148</v>
      </c>
      <c r="I35" s="221">
        <f>+'Monitoring sheet'!E35</f>
        <v>0</v>
      </c>
      <c r="J35" s="137">
        <f>+'Monitoring sheet'!K35</f>
        <v>2</v>
      </c>
      <c r="K35" s="222"/>
      <c r="L35" s="137" t="str">
        <f>'[1]Monitoring sheet'!C42</f>
        <v>women enterprises</v>
      </c>
      <c r="M35" s="207">
        <v>1</v>
      </c>
      <c r="N35" s="137" t="e">
        <f>IF(I35=0,(((K35-I35)/K35)+(K35-J35)/J35),IF(F35="+",(K35-I35)/I35,(I35-K35)/I35))</f>
        <v>#DIV/0!</v>
      </c>
      <c r="O35" s="193" t="e">
        <f>N43/M43</f>
        <v>#DIV/0!</v>
      </c>
    </row>
    <row r="36" spans="2:15" s="6" customFormat="1" ht="15.75">
      <c r="B36" s="348"/>
      <c r="C36" s="338"/>
      <c r="D36" s="331"/>
      <c r="E36" s="137"/>
      <c r="F36" s="138"/>
      <c r="G36" s="137"/>
      <c r="H36" s="137"/>
      <c r="I36" s="137"/>
      <c r="J36" s="137"/>
      <c r="K36" s="139"/>
      <c r="L36" s="137"/>
      <c r="M36" s="137"/>
      <c r="N36" s="137"/>
      <c r="O36" s="193"/>
    </row>
    <row r="37" spans="2:15" s="6" customFormat="1" ht="30" customHeight="1">
      <c r="B37" s="348"/>
      <c r="C37" s="337" t="s">
        <v>37</v>
      </c>
      <c r="D37" s="332"/>
      <c r="E37" s="137"/>
      <c r="F37" s="138"/>
      <c r="G37" s="137"/>
      <c r="H37" s="137"/>
      <c r="I37" s="137"/>
      <c r="J37" s="139"/>
      <c r="K37" s="137"/>
      <c r="L37" s="137"/>
      <c r="M37" s="137"/>
      <c r="N37" s="137"/>
      <c r="O37" s="193"/>
    </row>
    <row r="38" spans="2:15" s="6" customFormat="1" ht="15.75">
      <c r="B38" s="348"/>
      <c r="C38" s="338"/>
      <c r="D38" s="331"/>
      <c r="E38" s="137"/>
      <c r="F38" s="138"/>
      <c r="G38" s="137"/>
      <c r="H38" s="137"/>
      <c r="I38" s="137"/>
      <c r="J38" s="139"/>
      <c r="K38" s="137"/>
      <c r="L38" s="137"/>
      <c r="M38" s="137"/>
      <c r="N38" s="137"/>
      <c r="O38" s="193"/>
    </row>
    <row r="39" spans="2:15" s="6" customFormat="1" ht="30.75" customHeight="1">
      <c r="B39" s="348"/>
      <c r="C39" s="337" t="s">
        <v>243</v>
      </c>
      <c r="D39" s="350"/>
      <c r="E39" s="137"/>
      <c r="F39" s="138"/>
      <c r="G39" s="137"/>
      <c r="H39" s="137"/>
      <c r="I39" s="137"/>
      <c r="J39" s="139"/>
      <c r="K39" s="137"/>
      <c r="L39" s="137"/>
      <c r="M39" s="137"/>
      <c r="N39" s="137"/>
      <c r="O39" s="193"/>
    </row>
    <row r="40" spans="2:15" s="6" customFormat="1" ht="15.75">
      <c r="B40" s="348"/>
      <c r="C40" s="338"/>
      <c r="D40" s="351"/>
      <c r="E40" s="137"/>
      <c r="F40" s="138"/>
      <c r="G40" s="137"/>
      <c r="H40" s="137"/>
      <c r="I40" s="137"/>
      <c r="J40" s="139"/>
      <c r="K40" s="137"/>
      <c r="L40" s="137"/>
      <c r="M40" s="137"/>
      <c r="N40" s="137"/>
      <c r="O40" s="193"/>
    </row>
    <row r="41" spans="2:15" s="6" customFormat="1" ht="15.75">
      <c r="B41" s="348"/>
      <c r="C41" s="337" t="s">
        <v>241</v>
      </c>
      <c r="D41" s="332"/>
      <c r="E41" s="137"/>
      <c r="F41" s="138"/>
      <c r="G41" s="137"/>
      <c r="H41" s="137"/>
      <c r="I41" s="137"/>
      <c r="J41" s="139"/>
      <c r="K41" s="137"/>
      <c r="L41" s="137"/>
      <c r="M41" s="137"/>
      <c r="N41" s="137"/>
      <c r="O41" s="193"/>
    </row>
    <row r="42" spans="2:15" s="6" customFormat="1" ht="15.75">
      <c r="B42" s="348"/>
      <c r="C42" s="338"/>
      <c r="D42" s="331"/>
      <c r="E42" s="137"/>
      <c r="F42" s="138"/>
      <c r="G42" s="137"/>
      <c r="H42" s="137"/>
      <c r="I42" s="137"/>
      <c r="J42" s="139"/>
      <c r="K42" s="137"/>
      <c r="L42" s="137"/>
      <c r="M42" s="137"/>
      <c r="N42" s="137"/>
      <c r="O42" s="193"/>
    </row>
    <row r="43" spans="2:15" s="6" customFormat="1" ht="30" customHeight="1">
      <c r="B43" s="348"/>
      <c r="C43" s="337" t="s">
        <v>38</v>
      </c>
      <c r="D43" s="332"/>
      <c r="E43" s="137"/>
      <c r="F43" s="138"/>
      <c r="G43" s="137"/>
      <c r="H43" s="137"/>
      <c r="I43" s="137"/>
      <c r="J43" s="139"/>
      <c r="K43" s="137"/>
      <c r="L43" s="137"/>
      <c r="M43" s="137"/>
      <c r="N43" s="137"/>
      <c r="O43" s="193"/>
    </row>
    <row r="44" spans="2:15" s="6" customFormat="1" ht="16.5" thickBot="1">
      <c r="B44" s="349"/>
      <c r="C44" s="341"/>
      <c r="D44" s="340"/>
      <c r="E44" s="142"/>
      <c r="F44" s="143"/>
      <c r="G44" s="142"/>
      <c r="H44" s="142"/>
      <c r="I44" s="142"/>
      <c r="J44" s="201"/>
      <c r="K44" s="319" t="s">
        <v>448</v>
      </c>
      <c r="L44" s="320"/>
      <c r="M44" s="249">
        <f>AVERAGE(M31:M43)</f>
        <v>1</v>
      </c>
      <c r="N44" s="249" t="e">
        <f>AVERAGE(N31:N43)</f>
        <v>#DIV/0!</v>
      </c>
      <c r="O44" s="250" t="e">
        <f>AVERAGE(O31:O43)</f>
        <v>#DIV/0!</v>
      </c>
    </row>
    <row r="45" spans="2:15" s="6" customFormat="1" ht="30" customHeight="1">
      <c r="B45" s="347" t="s">
        <v>39</v>
      </c>
      <c r="C45" s="339" t="s">
        <v>40</v>
      </c>
      <c r="D45" s="355">
        <v>1</v>
      </c>
      <c r="E45" s="137" t="s">
        <v>424</v>
      </c>
      <c r="F45" s="138" t="s">
        <v>54</v>
      </c>
      <c r="G45" s="137" t="s">
        <v>415</v>
      </c>
      <c r="H45" s="198" t="s">
        <v>148</v>
      </c>
      <c r="I45" s="230">
        <f>+'Monitoring sheet'!E36</f>
        <v>0</v>
      </c>
      <c r="J45" s="198">
        <f>+'Monitoring sheet'!K36</f>
        <v>5</v>
      </c>
      <c r="K45" s="231"/>
      <c r="L45" s="198" t="str">
        <f>'[1]Monitoring sheet'!C44</f>
        <v>entreprises</v>
      </c>
      <c r="M45" s="206">
        <f>IF(I45=0,((J45-I45)/J45),IF(F45="+",(J45-I45)/I45,(I45-J45)/I45))</f>
        <v>1</v>
      </c>
      <c r="N45" s="202" t="e">
        <f>IF(I45=0,(((K45-I45)/K45)+(K45-J45)/J45),IF(F45="+",(K45-I45)/I45,(I45-K45)/I45))</f>
        <v>#DIV/0!</v>
      </c>
      <c r="O45" s="204" t="e">
        <f>N53/M53</f>
        <v>#DIV/0!</v>
      </c>
    </row>
    <row r="46" spans="2:15" s="6" customFormat="1" ht="15.75">
      <c r="B46" s="348"/>
      <c r="C46" s="338"/>
      <c r="D46" s="331"/>
      <c r="E46" s="137"/>
      <c r="F46" s="138"/>
      <c r="G46" s="137"/>
      <c r="H46" s="137"/>
      <c r="I46" s="137"/>
      <c r="J46" s="137"/>
      <c r="K46" s="139"/>
      <c r="L46" s="137"/>
      <c r="M46" s="137"/>
      <c r="N46" s="137"/>
      <c r="O46" s="193"/>
    </row>
    <row r="47" spans="2:15" s="6" customFormat="1" ht="15.75">
      <c r="B47" s="348"/>
      <c r="C47" s="337" t="s">
        <v>41</v>
      </c>
      <c r="D47" s="332"/>
      <c r="E47" s="137"/>
      <c r="F47" s="138"/>
      <c r="G47" s="137"/>
      <c r="H47" s="137"/>
      <c r="I47" s="137"/>
      <c r="J47" s="137"/>
      <c r="K47" s="139"/>
      <c r="L47" s="137"/>
      <c r="M47" s="137"/>
      <c r="N47" s="137"/>
      <c r="O47" s="193"/>
    </row>
    <row r="48" spans="2:15" s="6" customFormat="1" ht="15.75">
      <c r="B48" s="348"/>
      <c r="C48" s="338"/>
      <c r="D48" s="331"/>
      <c r="E48" s="137"/>
      <c r="F48" s="138"/>
      <c r="G48" s="137"/>
      <c r="H48" s="137"/>
      <c r="I48" s="137"/>
      <c r="J48" s="137"/>
      <c r="K48" s="139"/>
      <c r="L48" s="137"/>
      <c r="M48" s="207"/>
      <c r="N48" s="137"/>
      <c r="O48" s="193"/>
    </row>
    <row r="49" spans="2:15" s="6" customFormat="1" ht="30" customHeight="1">
      <c r="B49" s="348"/>
      <c r="C49" s="337" t="s">
        <v>42</v>
      </c>
      <c r="D49" s="332">
        <v>1</v>
      </c>
      <c r="E49" s="137" t="s">
        <v>416</v>
      </c>
      <c r="F49" s="138" t="s">
        <v>54</v>
      </c>
      <c r="G49" s="137" t="s">
        <v>417</v>
      </c>
      <c r="H49" s="137" t="s">
        <v>148</v>
      </c>
      <c r="I49" s="230">
        <f>+'Monitoring sheet'!E37</f>
        <v>0</v>
      </c>
      <c r="J49" s="198">
        <f>+'Monitoring sheet'!K37</f>
        <v>20</v>
      </c>
      <c r="K49" s="231"/>
      <c r="L49" s="137" t="s">
        <v>425</v>
      </c>
      <c r="M49" s="207">
        <v>1</v>
      </c>
      <c r="N49" s="137" t="e">
        <f>IF(I49=0,(((K49-I49)/K49)+(K49-J49)/J49),IF(F49="+",(K49-I49)/I49,(I49-K49)/I49))</f>
        <v>#DIV/0!</v>
      </c>
      <c r="O49" s="195" t="e">
        <f>N57/M57</f>
        <v>#DIV/0!</v>
      </c>
    </row>
    <row r="50" spans="2:15" s="6" customFormat="1" ht="15.75" customHeight="1" thickBot="1">
      <c r="B50" s="349"/>
      <c r="C50" s="341"/>
      <c r="D50" s="340"/>
      <c r="E50" s="142"/>
      <c r="F50" s="143"/>
      <c r="G50" s="142"/>
      <c r="H50" s="142"/>
      <c r="I50" s="142"/>
      <c r="J50" s="142"/>
      <c r="K50" s="319" t="s">
        <v>448</v>
      </c>
      <c r="L50" s="320"/>
      <c r="M50" s="144">
        <f>AVERAGE(M45:M49)</f>
        <v>1</v>
      </c>
      <c r="N50" s="144" t="e">
        <f>AVERAGE(N45:N49)</f>
        <v>#DIV/0!</v>
      </c>
      <c r="O50" s="251" t="e">
        <f>AVERAGE(O45:O49)</f>
        <v>#DIV/0!</v>
      </c>
    </row>
    <row r="51" spans="1:23" s="2" customFormat="1" ht="18" customHeight="1" thickBot="1">
      <c r="A51" s="7"/>
      <c r="B51" s="5"/>
      <c r="C51" s="86"/>
      <c r="D51" s="7"/>
      <c r="E51" s="5"/>
      <c r="F51" s="5"/>
      <c r="G51" s="7"/>
      <c r="H51" s="5"/>
      <c r="I51" s="5"/>
      <c r="J51" s="5"/>
      <c r="K51" s="342" t="s">
        <v>367</v>
      </c>
      <c r="L51" s="343"/>
      <c r="M51" s="252">
        <f>AVERAGE(M28,M43,M50)</f>
        <v>1</v>
      </c>
      <c r="N51" s="252" t="e">
        <f>AVERAGE(N28,N43,N50)</f>
        <v>#DIV/0!</v>
      </c>
      <c r="O51" s="253" t="e">
        <f>AVERAGE(O28,O43,O50)</f>
        <v>#DIV/0!</v>
      </c>
      <c r="P51" s="7"/>
      <c r="Q51" s="7"/>
      <c r="R51" s="7"/>
      <c r="S51" s="7"/>
      <c r="T51" s="7"/>
      <c r="U51" s="7"/>
      <c r="V51" s="7"/>
      <c r="W51" s="7"/>
    </row>
    <row r="52" spans="1:23" s="2" customFormat="1" ht="15.75">
      <c r="A52" s="7"/>
      <c r="B52" s="5"/>
      <c r="C52" s="86"/>
      <c r="D52" s="7"/>
      <c r="E52" s="5"/>
      <c r="F52" s="5"/>
      <c r="G52" s="7"/>
      <c r="H52" s="5"/>
      <c r="I52" s="5"/>
      <c r="J52" s="5"/>
      <c r="K52" s="5"/>
      <c r="L52" s="5"/>
      <c r="M52" s="5"/>
      <c r="N52" s="5"/>
      <c r="O52" s="7"/>
      <c r="P52" s="7"/>
      <c r="Q52" s="7"/>
      <c r="R52" s="7"/>
      <c r="S52" s="7"/>
      <c r="T52" s="7"/>
      <c r="U52" s="7"/>
      <c r="V52" s="7"/>
      <c r="W52" s="7"/>
    </row>
    <row r="53" spans="1:23" s="2" customFormat="1" ht="15.75">
      <c r="A53" s="7"/>
      <c r="B53" s="5"/>
      <c r="C53" s="86"/>
      <c r="D53" s="7"/>
      <c r="E53" s="5"/>
      <c r="F53" s="5"/>
      <c r="G53" s="7"/>
      <c r="H53" s="5"/>
      <c r="I53" s="5"/>
      <c r="J53" s="5"/>
      <c r="K53" s="5"/>
      <c r="L53" s="5"/>
      <c r="M53" s="5"/>
      <c r="N53" s="5"/>
      <c r="O53" s="7"/>
      <c r="P53" s="7"/>
      <c r="Q53" s="7"/>
      <c r="R53" s="7"/>
      <c r="S53" s="7"/>
      <c r="T53" s="7"/>
      <c r="U53" s="7"/>
      <c r="V53" s="7"/>
      <c r="W53" s="7"/>
    </row>
    <row r="54" spans="1:23" s="2" customFormat="1" ht="15.75">
      <c r="A54" s="7"/>
      <c r="B54" s="5"/>
      <c r="C54" s="86"/>
      <c r="D54" s="7"/>
      <c r="E54" s="5"/>
      <c r="F54" s="5"/>
      <c r="G54" s="7"/>
      <c r="H54" s="5"/>
      <c r="I54" s="5"/>
      <c r="J54" s="5"/>
      <c r="K54" s="5"/>
      <c r="L54" s="5"/>
      <c r="M54" s="5"/>
      <c r="N54" s="5"/>
      <c r="O54" s="7"/>
      <c r="P54" s="7"/>
      <c r="Q54" s="7"/>
      <c r="R54" s="7"/>
      <c r="S54" s="7"/>
      <c r="T54" s="7"/>
      <c r="U54" s="7"/>
      <c r="V54" s="7"/>
      <c r="W54" s="7"/>
    </row>
    <row r="55" spans="1:23" s="2" customFormat="1" ht="15.75">
      <c r="A55" s="7"/>
      <c r="B55" s="5"/>
      <c r="C55" s="86"/>
      <c r="D55" s="7"/>
      <c r="E55" s="5"/>
      <c r="F55" s="5"/>
      <c r="G55" s="7"/>
      <c r="H55" s="5"/>
      <c r="I55" s="5"/>
      <c r="J55" s="5"/>
      <c r="K55" s="5"/>
      <c r="L55" s="5"/>
      <c r="M55" s="5"/>
      <c r="N55" s="5"/>
      <c r="O55" s="7"/>
      <c r="P55" s="7"/>
      <c r="Q55" s="7"/>
      <c r="R55" s="7"/>
      <c r="S55" s="7"/>
      <c r="T55" s="7"/>
      <c r="U55" s="7"/>
      <c r="V55" s="7"/>
      <c r="W55" s="7"/>
    </row>
    <row r="56" spans="1:23" s="2" customFormat="1" ht="15.75">
      <c r="A56" s="7"/>
      <c r="B56" s="5"/>
      <c r="C56" s="86"/>
      <c r="D56" s="7"/>
      <c r="E56" s="5"/>
      <c r="F56" s="5"/>
      <c r="G56" s="7"/>
      <c r="H56" s="5"/>
      <c r="I56" s="5"/>
      <c r="J56" s="5"/>
      <c r="K56" s="5"/>
      <c r="L56" s="5"/>
      <c r="M56" s="5"/>
      <c r="N56" s="5"/>
      <c r="O56" s="7"/>
      <c r="P56" s="7"/>
      <c r="Q56" s="7"/>
      <c r="R56" s="7"/>
      <c r="S56" s="7"/>
      <c r="T56" s="7"/>
      <c r="U56" s="7"/>
      <c r="V56" s="7"/>
      <c r="W56" s="7"/>
    </row>
    <row r="57" spans="1:23" s="2" customFormat="1" ht="15.75">
      <c r="A57" s="7"/>
      <c r="B57" s="5"/>
      <c r="C57" s="86"/>
      <c r="D57" s="7"/>
      <c r="E57" s="5"/>
      <c r="F57" s="5"/>
      <c r="G57" s="7"/>
      <c r="H57" s="5"/>
      <c r="I57" s="5"/>
      <c r="J57" s="5"/>
      <c r="K57" s="5"/>
      <c r="L57" s="5"/>
      <c r="M57" s="5"/>
      <c r="N57" s="5"/>
      <c r="O57" s="7"/>
      <c r="P57" s="7"/>
      <c r="Q57" s="7"/>
      <c r="R57" s="7"/>
      <c r="S57" s="7"/>
      <c r="T57" s="7"/>
      <c r="U57" s="7"/>
      <c r="V57" s="7"/>
      <c r="W57" s="7"/>
    </row>
    <row r="58" spans="1:23" s="2" customFormat="1" ht="15.75">
      <c r="A58" s="7"/>
      <c r="B58" s="5"/>
      <c r="C58" s="86"/>
      <c r="D58" s="7"/>
      <c r="E58" s="5"/>
      <c r="F58" s="5"/>
      <c r="G58" s="7"/>
      <c r="H58" s="5"/>
      <c r="I58" s="5"/>
      <c r="J58" s="5"/>
      <c r="K58" s="5"/>
      <c r="L58" s="5"/>
      <c r="M58" s="5"/>
      <c r="N58" s="5"/>
      <c r="O58" s="7"/>
      <c r="P58" s="7"/>
      <c r="Q58" s="7"/>
      <c r="R58" s="7"/>
      <c r="S58" s="7"/>
      <c r="T58" s="7"/>
      <c r="U58" s="7"/>
      <c r="V58" s="7"/>
      <c r="W58" s="7"/>
    </row>
    <row r="59" spans="1:23" s="2" customFormat="1" ht="15.75">
      <c r="A59" s="7"/>
      <c r="B59" s="5"/>
      <c r="C59" s="86"/>
      <c r="D59" s="7"/>
      <c r="E59" s="5"/>
      <c r="F59" s="5"/>
      <c r="G59" s="7"/>
      <c r="H59" s="5"/>
      <c r="I59" s="5"/>
      <c r="J59" s="5"/>
      <c r="K59" s="5"/>
      <c r="L59" s="5"/>
      <c r="M59" s="5"/>
      <c r="N59" s="5"/>
      <c r="O59" s="7"/>
      <c r="P59" s="7"/>
      <c r="Q59" s="7"/>
      <c r="R59" s="7"/>
      <c r="S59" s="7"/>
      <c r="T59" s="7"/>
      <c r="U59" s="7"/>
      <c r="V59" s="7"/>
      <c r="W59" s="7"/>
    </row>
    <row r="60" spans="1:23" s="2" customFormat="1" ht="15.75">
      <c r="A60" s="7"/>
      <c r="B60" s="5"/>
      <c r="C60" s="86"/>
      <c r="D60" s="7"/>
      <c r="E60" s="5"/>
      <c r="F60" s="5"/>
      <c r="G60" s="7"/>
      <c r="H60" s="5"/>
      <c r="I60" s="5"/>
      <c r="J60" s="5"/>
      <c r="K60" s="5"/>
      <c r="L60" s="5"/>
      <c r="M60" s="5"/>
      <c r="N60" s="5"/>
      <c r="O60" s="7"/>
      <c r="P60" s="7"/>
      <c r="Q60" s="7"/>
      <c r="R60" s="7"/>
      <c r="S60" s="7"/>
      <c r="T60" s="7"/>
      <c r="U60" s="7"/>
      <c r="V60" s="7"/>
      <c r="W60" s="7"/>
    </row>
    <row r="61" spans="1:23" s="2" customFormat="1" ht="15.75">
      <c r="A61" s="7"/>
      <c r="B61" s="5"/>
      <c r="C61" s="86"/>
      <c r="D61" s="7"/>
      <c r="E61" s="5"/>
      <c r="F61" s="5"/>
      <c r="G61" s="7"/>
      <c r="H61" s="5"/>
      <c r="I61" s="5"/>
      <c r="J61" s="5"/>
      <c r="K61" s="5"/>
      <c r="L61" s="5"/>
      <c r="M61" s="5"/>
      <c r="N61" s="5"/>
      <c r="O61" s="7"/>
      <c r="P61" s="7"/>
      <c r="Q61" s="7"/>
      <c r="R61" s="7"/>
      <c r="S61" s="7"/>
      <c r="T61" s="7"/>
      <c r="U61" s="7"/>
      <c r="V61" s="7"/>
      <c r="W61" s="7"/>
    </row>
    <row r="62" spans="1:23" s="2" customFormat="1" ht="15.75">
      <c r="A62" s="7"/>
      <c r="B62" s="5"/>
      <c r="C62" s="86"/>
      <c r="D62" s="7"/>
      <c r="E62" s="5"/>
      <c r="F62" s="5"/>
      <c r="G62" s="7"/>
      <c r="H62" s="5"/>
      <c r="I62" s="5"/>
      <c r="J62" s="5"/>
      <c r="K62" s="5"/>
      <c r="L62" s="5"/>
      <c r="M62" s="5"/>
      <c r="N62" s="5"/>
      <c r="O62" s="7"/>
      <c r="P62" s="7"/>
      <c r="Q62" s="7"/>
      <c r="R62" s="7"/>
      <c r="S62" s="7"/>
      <c r="T62" s="7"/>
      <c r="U62" s="7"/>
      <c r="V62" s="7"/>
      <c r="W62" s="7"/>
    </row>
    <row r="63" spans="1:23" s="2" customFormat="1" ht="15.75">
      <c r="A63" s="7"/>
      <c r="B63" s="5"/>
      <c r="C63" s="86"/>
      <c r="D63" s="7"/>
      <c r="E63" s="5"/>
      <c r="F63" s="5"/>
      <c r="G63" s="7"/>
      <c r="H63" s="5"/>
      <c r="I63" s="5"/>
      <c r="J63" s="5"/>
      <c r="K63" s="5"/>
      <c r="L63" s="5"/>
      <c r="M63" s="5"/>
      <c r="N63" s="5"/>
      <c r="O63" s="7"/>
      <c r="P63" s="7"/>
      <c r="Q63" s="7"/>
      <c r="R63" s="7"/>
      <c r="S63" s="7"/>
      <c r="T63" s="7"/>
      <c r="U63" s="7"/>
      <c r="V63" s="7"/>
      <c r="W63" s="7"/>
    </row>
    <row r="64" spans="1:23" s="2" customFormat="1" ht="15.75">
      <c r="A64" s="7"/>
      <c r="B64" s="5"/>
      <c r="C64" s="86"/>
      <c r="D64" s="7"/>
      <c r="E64" s="5"/>
      <c r="F64" s="5"/>
      <c r="G64" s="7"/>
      <c r="H64" s="5"/>
      <c r="I64" s="5"/>
      <c r="J64" s="5"/>
      <c r="K64" s="5"/>
      <c r="L64" s="5"/>
      <c r="M64" s="5"/>
      <c r="N64" s="5"/>
      <c r="O64" s="7"/>
      <c r="P64" s="7"/>
      <c r="Q64" s="7"/>
      <c r="R64" s="7"/>
      <c r="S64" s="7"/>
      <c r="T64" s="7"/>
      <c r="U64" s="7"/>
      <c r="V64" s="7"/>
      <c r="W64" s="7"/>
    </row>
    <row r="65" spans="1:23" s="2" customFormat="1" ht="15.75">
      <c r="A65" s="7"/>
      <c r="B65" s="5"/>
      <c r="C65" s="86"/>
      <c r="D65" s="7"/>
      <c r="E65" s="5"/>
      <c r="F65" s="5"/>
      <c r="G65" s="7"/>
      <c r="H65" s="5"/>
      <c r="I65" s="5"/>
      <c r="J65" s="5"/>
      <c r="K65" s="5"/>
      <c r="L65" s="5"/>
      <c r="M65" s="5"/>
      <c r="N65" s="5"/>
      <c r="O65" s="7"/>
      <c r="P65" s="7"/>
      <c r="Q65" s="7"/>
      <c r="R65" s="7"/>
      <c r="S65" s="7"/>
      <c r="T65" s="7"/>
      <c r="U65" s="7"/>
      <c r="V65" s="7"/>
      <c r="W65" s="7"/>
    </row>
    <row r="66" spans="2:14" s="2" customFormat="1" ht="15.75">
      <c r="B66" s="3"/>
      <c r="C66" s="156"/>
      <c r="E66" s="3"/>
      <c r="F66" s="3"/>
      <c r="H66" s="3"/>
      <c r="I66" s="3"/>
      <c r="J66" s="3"/>
      <c r="K66" s="3"/>
      <c r="L66" s="3"/>
      <c r="M66" s="3"/>
      <c r="N66" s="3"/>
    </row>
    <row r="67" spans="2:14" s="2" customFormat="1" ht="15.75">
      <c r="B67" s="3"/>
      <c r="C67" s="156"/>
      <c r="E67" s="3"/>
      <c r="F67" s="3"/>
      <c r="H67" s="3"/>
      <c r="I67" s="3"/>
      <c r="J67" s="3"/>
      <c r="K67" s="3"/>
      <c r="L67" s="3"/>
      <c r="M67" s="3"/>
      <c r="N67" s="3"/>
    </row>
    <row r="68" spans="2:14" s="2" customFormat="1" ht="15.75">
      <c r="B68" s="3"/>
      <c r="C68" s="156"/>
      <c r="E68" s="3"/>
      <c r="F68" s="3"/>
      <c r="H68" s="3"/>
      <c r="I68" s="3"/>
      <c r="J68" s="3"/>
      <c r="K68" s="3"/>
      <c r="L68" s="3"/>
      <c r="M68" s="3"/>
      <c r="N68" s="3"/>
    </row>
    <row r="69" spans="2:14" s="2" customFormat="1" ht="15.75">
      <c r="B69" s="3"/>
      <c r="C69" s="156"/>
      <c r="E69" s="3"/>
      <c r="F69" s="3"/>
      <c r="H69" s="3"/>
      <c r="I69" s="3"/>
      <c r="J69" s="3"/>
      <c r="K69" s="3"/>
      <c r="L69" s="3"/>
      <c r="M69" s="3"/>
      <c r="N69" s="3"/>
    </row>
    <row r="70" spans="2:14" s="2" customFormat="1" ht="15.75">
      <c r="B70" s="3"/>
      <c r="C70" s="156"/>
      <c r="E70" s="3"/>
      <c r="F70" s="3"/>
      <c r="H70" s="3"/>
      <c r="I70" s="3"/>
      <c r="J70" s="3"/>
      <c r="K70" s="3"/>
      <c r="L70" s="3"/>
      <c r="M70" s="3"/>
      <c r="N70" s="3"/>
    </row>
    <row r="71" spans="2:14" s="2" customFormat="1" ht="15.75">
      <c r="B71" s="3"/>
      <c r="C71" s="156"/>
      <c r="E71" s="3"/>
      <c r="F71" s="3"/>
      <c r="H71" s="3"/>
      <c r="I71" s="3"/>
      <c r="J71" s="3"/>
      <c r="K71" s="3"/>
      <c r="L71" s="3"/>
      <c r="M71" s="3"/>
      <c r="N71" s="3"/>
    </row>
    <row r="72" spans="2:14" s="2" customFormat="1" ht="15.75">
      <c r="B72" s="3"/>
      <c r="C72" s="156"/>
      <c r="E72" s="3"/>
      <c r="F72" s="3"/>
      <c r="H72" s="3"/>
      <c r="I72" s="3"/>
      <c r="J72" s="3"/>
      <c r="K72" s="3"/>
      <c r="L72" s="3"/>
      <c r="M72" s="3"/>
      <c r="N72" s="3"/>
    </row>
    <row r="73" spans="2:14" s="2" customFormat="1" ht="15.75">
      <c r="B73" s="3"/>
      <c r="C73" s="156"/>
      <c r="E73" s="3"/>
      <c r="F73" s="3"/>
      <c r="H73" s="3"/>
      <c r="I73" s="3"/>
      <c r="J73" s="3"/>
      <c r="K73" s="3"/>
      <c r="L73" s="3"/>
      <c r="M73" s="3"/>
      <c r="N73" s="3"/>
    </row>
    <row r="74" spans="2:14" s="2" customFormat="1" ht="15.75">
      <c r="B74" s="3"/>
      <c r="C74" s="156"/>
      <c r="E74" s="3"/>
      <c r="F74" s="3"/>
      <c r="H74" s="3"/>
      <c r="I74" s="3"/>
      <c r="J74" s="3"/>
      <c r="K74" s="3"/>
      <c r="L74" s="3"/>
      <c r="M74" s="3"/>
      <c r="N74" s="3"/>
    </row>
    <row r="75" spans="2:14" s="2" customFormat="1" ht="15.75">
      <c r="B75" s="3"/>
      <c r="C75" s="156"/>
      <c r="E75" s="3"/>
      <c r="F75" s="3"/>
      <c r="H75" s="3"/>
      <c r="I75" s="3"/>
      <c r="J75" s="3"/>
      <c r="K75" s="3"/>
      <c r="L75" s="3"/>
      <c r="M75" s="3"/>
      <c r="N75" s="3"/>
    </row>
    <row r="76" spans="2:14" s="2" customFormat="1" ht="15.75">
      <c r="B76" s="3"/>
      <c r="C76" s="156"/>
      <c r="E76" s="3"/>
      <c r="F76" s="3"/>
      <c r="H76" s="3"/>
      <c r="I76" s="3"/>
      <c r="J76" s="3"/>
      <c r="K76" s="3"/>
      <c r="L76" s="3"/>
      <c r="M76" s="3"/>
      <c r="N76" s="3"/>
    </row>
    <row r="77" spans="2:14" s="2" customFormat="1" ht="15.75">
      <c r="B77" s="3"/>
      <c r="C77" s="156"/>
      <c r="E77" s="3"/>
      <c r="F77" s="3"/>
      <c r="H77" s="3"/>
      <c r="I77" s="3"/>
      <c r="J77" s="3"/>
      <c r="K77" s="3"/>
      <c r="L77" s="3"/>
      <c r="M77" s="3"/>
      <c r="N77" s="3"/>
    </row>
    <row r="78" spans="2:14" s="2" customFormat="1" ht="15.75">
      <c r="B78" s="3"/>
      <c r="C78" s="156"/>
      <c r="E78" s="3"/>
      <c r="F78" s="3"/>
      <c r="H78" s="3"/>
      <c r="I78" s="3"/>
      <c r="J78" s="3"/>
      <c r="K78" s="3"/>
      <c r="L78" s="3"/>
      <c r="M78" s="3"/>
      <c r="N78" s="3"/>
    </row>
    <row r="79" spans="2:14" s="2" customFormat="1" ht="15.75">
      <c r="B79" s="3"/>
      <c r="C79" s="156"/>
      <c r="E79" s="3"/>
      <c r="F79" s="3"/>
      <c r="H79" s="3"/>
      <c r="I79" s="3"/>
      <c r="J79" s="3"/>
      <c r="K79" s="3"/>
      <c r="L79" s="3"/>
      <c r="M79" s="3"/>
      <c r="N79" s="3"/>
    </row>
    <row r="80" spans="2:14" s="2" customFormat="1" ht="15.75">
      <c r="B80" s="3"/>
      <c r="C80" s="156"/>
      <c r="E80" s="3"/>
      <c r="F80" s="3"/>
      <c r="H80" s="3"/>
      <c r="I80" s="3"/>
      <c r="J80" s="3"/>
      <c r="K80" s="3"/>
      <c r="L80" s="3"/>
      <c r="M80" s="3"/>
      <c r="N80" s="3"/>
    </row>
    <row r="81" spans="2:14" s="2" customFormat="1" ht="15.75">
      <c r="B81" s="3"/>
      <c r="C81" s="156"/>
      <c r="E81" s="3"/>
      <c r="F81" s="3"/>
      <c r="H81" s="3"/>
      <c r="I81" s="3"/>
      <c r="J81" s="3"/>
      <c r="K81" s="3"/>
      <c r="L81" s="3"/>
      <c r="M81" s="3"/>
      <c r="N81" s="3"/>
    </row>
    <row r="82" spans="2:14" s="2" customFormat="1" ht="15.75">
      <c r="B82" s="3"/>
      <c r="C82" s="156"/>
      <c r="E82" s="3"/>
      <c r="F82" s="3"/>
      <c r="H82" s="3"/>
      <c r="I82" s="3"/>
      <c r="J82" s="3"/>
      <c r="K82" s="3"/>
      <c r="L82" s="3"/>
      <c r="M82" s="3"/>
      <c r="N82" s="3"/>
    </row>
    <row r="83" spans="2:14" s="2" customFormat="1" ht="15.75">
      <c r="B83" s="3"/>
      <c r="C83" s="156"/>
      <c r="E83" s="3"/>
      <c r="F83" s="3"/>
      <c r="H83" s="3"/>
      <c r="I83" s="3"/>
      <c r="J83" s="3"/>
      <c r="K83" s="3"/>
      <c r="L83" s="3"/>
      <c r="M83" s="3"/>
      <c r="N83" s="3"/>
    </row>
    <row r="84" spans="2:14" s="2" customFormat="1" ht="15.75">
      <c r="B84" s="3"/>
      <c r="C84" s="156"/>
      <c r="E84" s="3"/>
      <c r="F84" s="3"/>
      <c r="H84" s="3"/>
      <c r="I84" s="3"/>
      <c r="J84" s="3"/>
      <c r="K84" s="3"/>
      <c r="L84" s="3"/>
      <c r="M84" s="3"/>
      <c r="N84" s="3"/>
    </row>
    <row r="85" spans="2:14" s="2" customFormat="1" ht="15.75">
      <c r="B85" s="3"/>
      <c r="C85" s="156"/>
      <c r="E85" s="3"/>
      <c r="F85" s="3"/>
      <c r="H85" s="3"/>
      <c r="I85" s="3"/>
      <c r="J85" s="3"/>
      <c r="K85" s="3"/>
      <c r="L85" s="3"/>
      <c r="M85" s="3"/>
      <c r="N85" s="3"/>
    </row>
    <row r="86" spans="2:14" s="2" customFormat="1" ht="15.75">
      <c r="B86" s="3"/>
      <c r="C86" s="156"/>
      <c r="E86" s="3"/>
      <c r="F86" s="3"/>
      <c r="H86" s="3"/>
      <c r="I86" s="3"/>
      <c r="J86" s="3"/>
      <c r="K86" s="3"/>
      <c r="L86" s="3"/>
      <c r="M86" s="3"/>
      <c r="N86" s="3"/>
    </row>
    <row r="87" spans="2:14" s="2" customFormat="1" ht="15.75">
      <c r="B87" s="3"/>
      <c r="C87" s="156"/>
      <c r="E87" s="3"/>
      <c r="F87" s="3"/>
      <c r="H87" s="3"/>
      <c r="I87" s="3"/>
      <c r="J87" s="3"/>
      <c r="K87" s="3"/>
      <c r="L87" s="3"/>
      <c r="M87" s="3"/>
      <c r="N87" s="3"/>
    </row>
    <row r="88" spans="2:14" s="2" customFormat="1" ht="15.75">
      <c r="B88" s="3"/>
      <c r="C88" s="156"/>
      <c r="E88" s="3"/>
      <c r="F88" s="3"/>
      <c r="H88" s="3"/>
      <c r="I88" s="3"/>
      <c r="J88" s="3"/>
      <c r="K88" s="3"/>
      <c r="L88" s="3"/>
      <c r="M88" s="3"/>
      <c r="N88" s="3"/>
    </row>
    <row r="89" spans="2:14" s="2" customFormat="1" ht="15.75">
      <c r="B89" s="3"/>
      <c r="C89" s="156"/>
      <c r="E89" s="3"/>
      <c r="F89" s="3"/>
      <c r="H89" s="3"/>
      <c r="I89" s="3"/>
      <c r="J89" s="3"/>
      <c r="K89" s="3"/>
      <c r="L89" s="3"/>
      <c r="M89" s="3"/>
      <c r="N89" s="3"/>
    </row>
    <row r="90" spans="2:14" s="2" customFormat="1" ht="15.75">
      <c r="B90" s="3"/>
      <c r="C90" s="156"/>
      <c r="E90" s="3"/>
      <c r="F90" s="3"/>
      <c r="H90" s="3"/>
      <c r="I90" s="3"/>
      <c r="J90" s="3"/>
      <c r="K90" s="3"/>
      <c r="L90" s="3"/>
      <c r="M90" s="3"/>
      <c r="N90" s="3"/>
    </row>
    <row r="91" spans="2:14" s="2" customFormat="1" ht="15.75">
      <c r="B91" s="3"/>
      <c r="C91" s="156"/>
      <c r="E91" s="3"/>
      <c r="F91" s="3"/>
      <c r="H91" s="3"/>
      <c r="I91" s="3"/>
      <c r="J91" s="3"/>
      <c r="K91" s="3"/>
      <c r="L91" s="3"/>
      <c r="M91" s="3"/>
      <c r="N91" s="3"/>
    </row>
    <row r="92" spans="2:14" s="2" customFormat="1" ht="15.75">
      <c r="B92" s="3"/>
      <c r="C92" s="156"/>
      <c r="E92" s="3"/>
      <c r="F92" s="3"/>
      <c r="H92" s="3"/>
      <c r="I92" s="3"/>
      <c r="J92" s="3"/>
      <c r="K92" s="3"/>
      <c r="L92" s="3"/>
      <c r="M92" s="3"/>
      <c r="N92" s="3"/>
    </row>
    <row r="93" spans="2:14" s="2" customFormat="1" ht="15.75">
      <c r="B93" s="3"/>
      <c r="C93" s="156"/>
      <c r="E93" s="3"/>
      <c r="F93" s="3"/>
      <c r="H93" s="3"/>
      <c r="I93" s="3"/>
      <c r="J93" s="3"/>
      <c r="K93" s="3"/>
      <c r="L93" s="3"/>
      <c r="M93" s="3"/>
      <c r="N93" s="3"/>
    </row>
    <row r="94" spans="2:14" s="2" customFormat="1" ht="15.75">
      <c r="B94" s="3"/>
      <c r="C94" s="156"/>
      <c r="E94" s="3"/>
      <c r="F94" s="3"/>
      <c r="H94" s="3"/>
      <c r="I94" s="3"/>
      <c r="J94" s="3"/>
      <c r="K94" s="3"/>
      <c r="L94" s="3"/>
      <c r="M94" s="3"/>
      <c r="N94" s="3"/>
    </row>
    <row r="95" spans="2:14" s="2" customFormat="1" ht="15.75">
      <c r="B95" s="3"/>
      <c r="C95" s="156"/>
      <c r="E95" s="3"/>
      <c r="F95" s="3"/>
      <c r="H95" s="3"/>
      <c r="I95" s="3"/>
      <c r="J95" s="3"/>
      <c r="K95" s="3"/>
      <c r="L95" s="3"/>
      <c r="M95" s="3"/>
      <c r="N95" s="3"/>
    </row>
    <row r="96" spans="2:14" s="2" customFormat="1" ht="15.75">
      <c r="B96" s="3"/>
      <c r="C96" s="156"/>
      <c r="E96" s="3"/>
      <c r="F96" s="3"/>
      <c r="H96" s="3"/>
      <c r="I96" s="3"/>
      <c r="J96" s="3"/>
      <c r="K96" s="3"/>
      <c r="L96" s="3"/>
      <c r="M96" s="3"/>
      <c r="N96" s="3"/>
    </row>
    <row r="97" spans="2:14" s="2" customFormat="1" ht="15.75">
      <c r="B97" s="3"/>
      <c r="C97" s="156"/>
      <c r="E97" s="3"/>
      <c r="F97" s="3"/>
      <c r="H97" s="3"/>
      <c r="I97" s="3"/>
      <c r="J97" s="3"/>
      <c r="K97" s="3"/>
      <c r="L97" s="3"/>
      <c r="M97" s="3"/>
      <c r="N97" s="3"/>
    </row>
    <row r="98" spans="2:14" s="2" customFormat="1" ht="15.75">
      <c r="B98" s="3"/>
      <c r="C98" s="156"/>
      <c r="E98" s="3"/>
      <c r="F98" s="3"/>
      <c r="H98" s="3"/>
      <c r="I98" s="3"/>
      <c r="J98" s="3"/>
      <c r="K98" s="3"/>
      <c r="L98" s="3"/>
      <c r="M98" s="3"/>
      <c r="N98" s="3"/>
    </row>
    <row r="99" spans="2:14" s="2" customFormat="1" ht="15.75">
      <c r="B99" s="3"/>
      <c r="C99" s="156"/>
      <c r="E99" s="3"/>
      <c r="F99" s="3"/>
      <c r="H99" s="3"/>
      <c r="I99" s="3"/>
      <c r="J99" s="3"/>
      <c r="K99" s="3"/>
      <c r="L99" s="3"/>
      <c r="M99" s="3"/>
      <c r="N99" s="3"/>
    </row>
    <row r="100" spans="2:14" s="2" customFormat="1" ht="15.75">
      <c r="B100" s="3"/>
      <c r="C100" s="156"/>
      <c r="E100" s="3"/>
      <c r="F100" s="3"/>
      <c r="H100" s="3"/>
      <c r="I100" s="3"/>
      <c r="J100" s="3"/>
      <c r="K100" s="3"/>
      <c r="L100" s="3"/>
      <c r="M100" s="3"/>
      <c r="N100" s="3"/>
    </row>
    <row r="101" spans="2:14" s="2" customFormat="1" ht="15.75">
      <c r="B101" s="3"/>
      <c r="C101" s="156"/>
      <c r="E101" s="3"/>
      <c r="F101" s="3"/>
      <c r="H101" s="3"/>
      <c r="I101" s="3"/>
      <c r="J101" s="3"/>
      <c r="K101" s="3"/>
      <c r="L101" s="3"/>
      <c r="M101" s="3"/>
      <c r="N101" s="3"/>
    </row>
    <row r="102" spans="2:14" s="2" customFormat="1" ht="15.75">
      <c r="B102" s="3"/>
      <c r="C102" s="156"/>
      <c r="E102" s="3"/>
      <c r="F102" s="3"/>
      <c r="H102" s="3"/>
      <c r="I102" s="3"/>
      <c r="J102" s="3"/>
      <c r="K102" s="3"/>
      <c r="L102" s="3"/>
      <c r="M102" s="3"/>
      <c r="N102" s="3"/>
    </row>
    <row r="103" spans="2:14" s="2" customFormat="1" ht="15.75">
      <c r="B103" s="3"/>
      <c r="C103" s="156"/>
      <c r="E103" s="3"/>
      <c r="F103" s="3"/>
      <c r="H103" s="3"/>
      <c r="I103" s="3"/>
      <c r="J103" s="3"/>
      <c r="K103" s="3"/>
      <c r="L103" s="3"/>
      <c r="M103" s="3"/>
      <c r="N103" s="3"/>
    </row>
    <row r="104" spans="2:14" s="2" customFormat="1" ht="15.75">
      <c r="B104" s="3"/>
      <c r="C104" s="156"/>
      <c r="E104" s="3"/>
      <c r="F104" s="3"/>
      <c r="H104" s="3"/>
      <c r="I104" s="3"/>
      <c r="J104" s="3"/>
      <c r="K104" s="3"/>
      <c r="L104" s="3"/>
      <c r="M104" s="3"/>
      <c r="N104" s="3"/>
    </row>
    <row r="105" spans="2:14" s="2" customFormat="1" ht="15.75">
      <c r="B105" s="3"/>
      <c r="C105" s="156"/>
      <c r="E105" s="3"/>
      <c r="F105" s="3"/>
      <c r="H105" s="3"/>
      <c r="I105" s="3"/>
      <c r="J105" s="3"/>
      <c r="K105" s="3"/>
      <c r="L105" s="3"/>
      <c r="M105" s="3"/>
      <c r="N105" s="3"/>
    </row>
    <row r="106" spans="2:14" s="2" customFormat="1" ht="15.75">
      <c r="B106" s="3"/>
      <c r="C106" s="156"/>
      <c r="E106" s="3"/>
      <c r="F106" s="3"/>
      <c r="H106" s="3"/>
      <c r="I106" s="3"/>
      <c r="J106" s="3"/>
      <c r="K106" s="3"/>
      <c r="L106" s="3"/>
      <c r="M106" s="3"/>
      <c r="N106" s="3"/>
    </row>
    <row r="107" spans="2:14" s="2" customFormat="1" ht="15.75">
      <c r="B107" s="3"/>
      <c r="C107" s="156"/>
      <c r="E107" s="3"/>
      <c r="F107" s="3"/>
      <c r="H107" s="3"/>
      <c r="I107" s="3"/>
      <c r="J107" s="3"/>
      <c r="K107" s="3"/>
      <c r="L107" s="3"/>
      <c r="M107" s="3"/>
      <c r="N107" s="3"/>
    </row>
    <row r="108" spans="2:14" s="2" customFormat="1" ht="15.75">
      <c r="B108" s="3"/>
      <c r="C108" s="156"/>
      <c r="E108" s="3"/>
      <c r="F108" s="3"/>
      <c r="H108" s="3"/>
      <c r="I108" s="3"/>
      <c r="J108" s="3"/>
      <c r="K108" s="3"/>
      <c r="L108" s="3"/>
      <c r="M108" s="3"/>
      <c r="N108" s="3"/>
    </row>
    <row r="109" spans="2:14" s="2" customFormat="1" ht="15.75">
      <c r="B109" s="3"/>
      <c r="C109" s="156"/>
      <c r="E109" s="3"/>
      <c r="F109" s="3"/>
      <c r="H109" s="3"/>
      <c r="I109" s="3"/>
      <c r="J109" s="3"/>
      <c r="K109" s="3"/>
      <c r="L109" s="3"/>
      <c r="M109" s="3"/>
      <c r="N109" s="3"/>
    </row>
    <row r="110" spans="2:14" s="2" customFormat="1" ht="15.75">
      <c r="B110" s="3"/>
      <c r="C110" s="156"/>
      <c r="E110" s="3"/>
      <c r="F110" s="3"/>
      <c r="H110" s="3"/>
      <c r="I110" s="3"/>
      <c r="J110" s="3"/>
      <c r="K110" s="3"/>
      <c r="L110" s="3"/>
      <c r="M110" s="3"/>
      <c r="N110" s="3"/>
    </row>
    <row r="111" spans="2:14" s="2" customFormat="1" ht="15.75">
      <c r="B111" s="3"/>
      <c r="C111" s="156"/>
      <c r="E111" s="3"/>
      <c r="F111" s="3"/>
      <c r="H111" s="3"/>
      <c r="I111" s="3"/>
      <c r="J111" s="3"/>
      <c r="K111" s="3"/>
      <c r="L111" s="3"/>
      <c r="M111" s="3"/>
      <c r="N111" s="3"/>
    </row>
    <row r="112" spans="2:14" s="2" customFormat="1" ht="15.75">
      <c r="B112" s="3"/>
      <c r="C112" s="156"/>
      <c r="E112" s="3"/>
      <c r="F112" s="3"/>
      <c r="H112" s="3"/>
      <c r="I112" s="3"/>
      <c r="J112" s="3"/>
      <c r="K112" s="3"/>
      <c r="L112" s="3"/>
      <c r="M112" s="3"/>
      <c r="N112" s="3"/>
    </row>
    <row r="113" spans="2:14" s="2" customFormat="1" ht="15.75">
      <c r="B113" s="3"/>
      <c r="C113" s="156"/>
      <c r="E113" s="3"/>
      <c r="F113" s="3"/>
      <c r="H113" s="3"/>
      <c r="I113" s="3"/>
      <c r="J113" s="3"/>
      <c r="K113" s="3"/>
      <c r="L113" s="3"/>
      <c r="M113" s="3"/>
      <c r="N113" s="3"/>
    </row>
    <row r="114" spans="2:14" s="2" customFormat="1" ht="15.75">
      <c r="B114" s="3"/>
      <c r="C114" s="156"/>
      <c r="E114" s="3"/>
      <c r="F114" s="3"/>
      <c r="H114" s="3"/>
      <c r="I114" s="3"/>
      <c r="J114" s="3"/>
      <c r="K114" s="3"/>
      <c r="L114" s="3"/>
      <c r="M114" s="3"/>
      <c r="N114" s="3"/>
    </row>
    <row r="115" spans="2:14" s="2" customFormat="1" ht="15.75">
      <c r="B115" s="3"/>
      <c r="C115" s="156"/>
      <c r="E115" s="3"/>
      <c r="F115" s="3"/>
      <c r="H115" s="3"/>
      <c r="I115" s="3"/>
      <c r="J115" s="3"/>
      <c r="K115" s="3"/>
      <c r="L115" s="3"/>
      <c r="M115" s="3"/>
      <c r="N115" s="3"/>
    </row>
    <row r="116" spans="2:14" s="2" customFormat="1" ht="15.75">
      <c r="B116" s="3"/>
      <c r="C116" s="156"/>
      <c r="E116" s="3"/>
      <c r="F116" s="3"/>
      <c r="H116" s="3"/>
      <c r="I116" s="3"/>
      <c r="J116" s="3"/>
      <c r="K116" s="3"/>
      <c r="L116" s="3"/>
      <c r="M116" s="3"/>
      <c r="N116" s="3"/>
    </row>
    <row r="117" spans="2:14" s="2" customFormat="1" ht="15.75">
      <c r="B117" s="3"/>
      <c r="C117" s="156"/>
      <c r="E117" s="3"/>
      <c r="F117" s="3"/>
      <c r="H117" s="3"/>
      <c r="I117" s="3"/>
      <c r="J117" s="3"/>
      <c r="K117" s="3"/>
      <c r="L117" s="3"/>
      <c r="M117" s="3"/>
      <c r="N117" s="3"/>
    </row>
    <row r="118" spans="2:14" s="2" customFormat="1" ht="15.75">
      <c r="B118" s="3"/>
      <c r="C118" s="156"/>
      <c r="E118" s="3"/>
      <c r="F118" s="3"/>
      <c r="H118" s="3"/>
      <c r="I118" s="3"/>
      <c r="J118" s="3"/>
      <c r="K118" s="3"/>
      <c r="L118" s="3"/>
      <c r="M118" s="3"/>
      <c r="N118" s="3"/>
    </row>
    <row r="119" spans="2:14" s="2" customFormat="1" ht="15.75">
      <c r="B119" s="3"/>
      <c r="C119" s="156"/>
      <c r="E119" s="3"/>
      <c r="F119" s="3"/>
      <c r="H119" s="3"/>
      <c r="I119" s="3"/>
      <c r="J119" s="3"/>
      <c r="K119" s="3"/>
      <c r="L119" s="3"/>
      <c r="M119" s="3"/>
      <c r="N119" s="3"/>
    </row>
    <row r="120" spans="2:14" s="2" customFormat="1" ht="15.75">
      <c r="B120" s="3"/>
      <c r="C120" s="156"/>
      <c r="E120" s="3"/>
      <c r="F120" s="3"/>
      <c r="H120" s="3"/>
      <c r="I120" s="3"/>
      <c r="J120" s="3"/>
      <c r="K120" s="3"/>
      <c r="L120" s="3"/>
      <c r="M120" s="3"/>
      <c r="N120" s="3"/>
    </row>
    <row r="121" spans="2:14" s="2" customFormat="1" ht="15.75">
      <c r="B121" s="3"/>
      <c r="C121" s="156"/>
      <c r="E121" s="3"/>
      <c r="F121" s="3"/>
      <c r="H121" s="3"/>
      <c r="I121" s="3"/>
      <c r="J121" s="3"/>
      <c r="K121" s="3"/>
      <c r="L121" s="3"/>
      <c r="M121" s="3"/>
      <c r="N121" s="3"/>
    </row>
    <row r="122" spans="2:14" s="2" customFormat="1" ht="15.75">
      <c r="B122" s="3"/>
      <c r="C122" s="156"/>
      <c r="E122" s="3"/>
      <c r="F122" s="3"/>
      <c r="H122" s="3"/>
      <c r="I122" s="3"/>
      <c r="J122" s="3"/>
      <c r="K122" s="3"/>
      <c r="L122" s="3"/>
      <c r="M122" s="3"/>
      <c r="N122" s="3"/>
    </row>
    <row r="123" spans="2:14" s="2" customFormat="1" ht="15.75">
      <c r="B123" s="3"/>
      <c r="C123" s="156"/>
      <c r="E123" s="3"/>
      <c r="F123" s="3"/>
      <c r="H123" s="3"/>
      <c r="I123" s="3"/>
      <c r="J123" s="3"/>
      <c r="K123" s="3"/>
      <c r="L123" s="3"/>
      <c r="M123" s="3"/>
      <c r="N123" s="3"/>
    </row>
    <row r="124" spans="2:14" s="2" customFormat="1" ht="15.75">
      <c r="B124" s="3"/>
      <c r="C124" s="156"/>
      <c r="E124" s="3"/>
      <c r="F124" s="3"/>
      <c r="H124" s="3"/>
      <c r="I124" s="3"/>
      <c r="J124" s="3"/>
      <c r="K124" s="3"/>
      <c r="L124" s="3"/>
      <c r="M124" s="3"/>
      <c r="N124" s="3"/>
    </row>
    <row r="125" spans="2:14" s="2" customFormat="1" ht="15.75">
      <c r="B125" s="3"/>
      <c r="C125" s="156"/>
      <c r="E125" s="3"/>
      <c r="F125" s="3"/>
      <c r="H125" s="3"/>
      <c r="I125" s="3"/>
      <c r="J125" s="3"/>
      <c r="K125" s="3"/>
      <c r="L125" s="3"/>
      <c r="M125" s="3"/>
      <c r="N125" s="3"/>
    </row>
    <row r="126" spans="2:14" s="2" customFormat="1" ht="15.75">
      <c r="B126" s="3"/>
      <c r="C126" s="156"/>
      <c r="E126" s="3"/>
      <c r="F126" s="3"/>
      <c r="H126" s="3"/>
      <c r="I126" s="3"/>
      <c r="J126" s="3"/>
      <c r="K126" s="3"/>
      <c r="L126" s="3"/>
      <c r="M126" s="3"/>
      <c r="N126" s="3"/>
    </row>
    <row r="127" spans="2:14" s="2" customFormat="1" ht="15.75">
      <c r="B127" s="3"/>
      <c r="C127" s="156"/>
      <c r="E127" s="3"/>
      <c r="F127" s="3"/>
      <c r="H127" s="3"/>
      <c r="I127" s="3"/>
      <c r="J127" s="3"/>
      <c r="K127" s="3"/>
      <c r="L127" s="3"/>
      <c r="M127" s="3"/>
      <c r="N127" s="3"/>
    </row>
    <row r="128" spans="2:14" s="2" customFormat="1" ht="15.75">
      <c r="B128" s="3"/>
      <c r="C128" s="156"/>
      <c r="E128" s="3"/>
      <c r="F128" s="3"/>
      <c r="H128" s="3"/>
      <c r="I128" s="3"/>
      <c r="J128" s="3"/>
      <c r="K128" s="3"/>
      <c r="L128" s="3"/>
      <c r="M128" s="3"/>
      <c r="N128" s="3"/>
    </row>
    <row r="129" spans="2:14" s="2" customFormat="1" ht="15.75">
      <c r="B129" s="3"/>
      <c r="C129" s="156"/>
      <c r="E129" s="3"/>
      <c r="F129" s="3"/>
      <c r="H129" s="3"/>
      <c r="I129" s="3"/>
      <c r="J129" s="3"/>
      <c r="K129" s="3"/>
      <c r="L129" s="3"/>
      <c r="M129" s="3"/>
      <c r="N129" s="3"/>
    </row>
    <row r="130" spans="2:14" s="2" customFormat="1" ht="15.75">
      <c r="B130" s="3"/>
      <c r="C130" s="156"/>
      <c r="E130" s="3"/>
      <c r="F130" s="3"/>
      <c r="H130" s="3"/>
      <c r="I130" s="3"/>
      <c r="J130" s="3"/>
      <c r="K130" s="3"/>
      <c r="L130" s="3"/>
      <c r="M130" s="3"/>
      <c r="N130" s="3"/>
    </row>
    <row r="131" spans="2:14" s="2" customFormat="1" ht="15.75">
      <c r="B131" s="3"/>
      <c r="C131" s="156"/>
      <c r="E131" s="3"/>
      <c r="F131" s="3"/>
      <c r="H131" s="3"/>
      <c r="I131" s="3"/>
      <c r="J131" s="3"/>
      <c r="K131" s="3"/>
      <c r="L131" s="3"/>
      <c r="M131" s="3"/>
      <c r="N131" s="3"/>
    </row>
    <row r="132" spans="2:14" s="2" customFormat="1" ht="15.75">
      <c r="B132" s="3"/>
      <c r="C132" s="156"/>
      <c r="E132" s="3"/>
      <c r="F132" s="3"/>
      <c r="H132" s="3"/>
      <c r="I132" s="3"/>
      <c r="J132" s="3"/>
      <c r="K132" s="3"/>
      <c r="L132" s="3"/>
      <c r="M132" s="3"/>
      <c r="N132" s="3"/>
    </row>
    <row r="133" spans="2:14" s="2" customFormat="1" ht="15.75">
      <c r="B133" s="3"/>
      <c r="C133" s="156"/>
      <c r="E133" s="3"/>
      <c r="F133" s="3"/>
      <c r="H133" s="3"/>
      <c r="I133" s="3"/>
      <c r="J133" s="3"/>
      <c r="K133" s="3"/>
      <c r="L133" s="3"/>
      <c r="M133" s="3"/>
      <c r="N133" s="3"/>
    </row>
    <row r="134" spans="2:14" s="2" customFormat="1" ht="15.75">
      <c r="B134" s="3"/>
      <c r="C134" s="156"/>
      <c r="E134" s="3"/>
      <c r="F134" s="3"/>
      <c r="H134" s="3"/>
      <c r="I134" s="3"/>
      <c r="J134" s="3"/>
      <c r="K134" s="3"/>
      <c r="L134" s="3"/>
      <c r="M134" s="3"/>
      <c r="N134" s="3"/>
    </row>
    <row r="135" spans="2:14" s="2" customFormat="1" ht="15.75">
      <c r="B135" s="3"/>
      <c r="C135" s="156"/>
      <c r="E135" s="3"/>
      <c r="F135" s="3"/>
      <c r="H135" s="3"/>
      <c r="I135" s="3"/>
      <c r="J135" s="3"/>
      <c r="K135" s="3"/>
      <c r="L135" s="3"/>
      <c r="M135" s="3"/>
      <c r="N135" s="3"/>
    </row>
    <row r="136" spans="2:14" s="2" customFormat="1" ht="15.75">
      <c r="B136" s="3"/>
      <c r="C136" s="156"/>
      <c r="E136" s="3"/>
      <c r="F136" s="3"/>
      <c r="H136" s="3"/>
      <c r="I136" s="3"/>
      <c r="J136" s="3"/>
      <c r="K136" s="3"/>
      <c r="L136" s="3"/>
      <c r="M136" s="3"/>
      <c r="N136" s="3"/>
    </row>
    <row r="137" spans="2:14" s="2" customFormat="1" ht="15.75">
      <c r="B137" s="3"/>
      <c r="C137" s="156"/>
      <c r="E137" s="3"/>
      <c r="F137" s="3"/>
      <c r="H137" s="3"/>
      <c r="I137" s="3"/>
      <c r="J137" s="3"/>
      <c r="K137" s="3"/>
      <c r="L137" s="3"/>
      <c r="M137" s="3"/>
      <c r="N137" s="3"/>
    </row>
    <row r="138" spans="2:14" s="2" customFormat="1" ht="15.75">
      <c r="B138" s="3"/>
      <c r="C138" s="156"/>
      <c r="E138" s="3"/>
      <c r="F138" s="3"/>
      <c r="H138" s="3"/>
      <c r="I138" s="3"/>
      <c r="J138" s="3"/>
      <c r="K138" s="3"/>
      <c r="L138" s="3"/>
      <c r="M138" s="3"/>
      <c r="N138" s="3"/>
    </row>
    <row r="139" spans="2:14" s="2" customFormat="1" ht="15.75">
      <c r="B139" s="3"/>
      <c r="C139" s="156"/>
      <c r="E139" s="3"/>
      <c r="F139" s="3"/>
      <c r="H139" s="3"/>
      <c r="I139" s="3"/>
      <c r="J139" s="3"/>
      <c r="K139" s="3"/>
      <c r="L139" s="3"/>
      <c r="M139" s="3"/>
      <c r="N139" s="3"/>
    </row>
    <row r="140" spans="2:14" s="2" customFormat="1" ht="15.75">
      <c r="B140" s="3"/>
      <c r="C140" s="156"/>
      <c r="E140" s="3"/>
      <c r="F140" s="3"/>
      <c r="H140" s="3"/>
      <c r="I140" s="3"/>
      <c r="J140" s="3"/>
      <c r="K140" s="3"/>
      <c r="L140" s="3"/>
      <c r="M140" s="3"/>
      <c r="N140" s="3"/>
    </row>
    <row r="141" spans="2:14" s="2" customFormat="1" ht="15.75">
      <c r="B141" s="3"/>
      <c r="C141" s="156"/>
      <c r="E141" s="3"/>
      <c r="F141" s="3"/>
      <c r="H141" s="3"/>
      <c r="I141" s="3"/>
      <c r="J141" s="3"/>
      <c r="K141" s="3"/>
      <c r="L141" s="3"/>
      <c r="M141" s="3"/>
      <c r="N141" s="3"/>
    </row>
    <row r="142" spans="2:14" s="2" customFormat="1" ht="15.75">
      <c r="B142" s="3"/>
      <c r="C142" s="156"/>
      <c r="E142" s="3"/>
      <c r="F142" s="3"/>
      <c r="H142" s="3"/>
      <c r="I142" s="3"/>
      <c r="J142" s="3"/>
      <c r="K142" s="3"/>
      <c r="L142" s="3"/>
      <c r="M142" s="3"/>
      <c r="N142" s="3"/>
    </row>
    <row r="143" spans="2:14" s="2" customFormat="1" ht="15.75">
      <c r="B143" s="3"/>
      <c r="C143" s="156"/>
      <c r="E143" s="3"/>
      <c r="F143" s="3"/>
      <c r="H143" s="3"/>
      <c r="I143" s="3"/>
      <c r="J143" s="3"/>
      <c r="K143" s="3"/>
      <c r="L143" s="3"/>
      <c r="M143" s="3"/>
      <c r="N143" s="3"/>
    </row>
    <row r="144" spans="2:14" s="2" customFormat="1" ht="15.75">
      <c r="B144" s="3"/>
      <c r="C144" s="156"/>
      <c r="E144" s="3"/>
      <c r="F144" s="3"/>
      <c r="H144" s="3"/>
      <c r="I144" s="3"/>
      <c r="J144" s="3"/>
      <c r="K144" s="3"/>
      <c r="L144" s="3"/>
      <c r="M144" s="3"/>
      <c r="N144" s="3"/>
    </row>
    <row r="145" spans="2:14" s="2" customFormat="1" ht="15.75">
      <c r="B145" s="3"/>
      <c r="C145" s="156"/>
      <c r="E145" s="3"/>
      <c r="F145" s="3"/>
      <c r="H145" s="3"/>
      <c r="I145" s="3"/>
      <c r="J145" s="3"/>
      <c r="K145" s="3"/>
      <c r="L145" s="3"/>
      <c r="M145" s="3"/>
      <c r="N145" s="3"/>
    </row>
    <row r="146" spans="2:14" s="2" customFormat="1" ht="15.75">
      <c r="B146" s="3"/>
      <c r="C146" s="156"/>
      <c r="E146" s="3"/>
      <c r="F146" s="3"/>
      <c r="H146" s="3"/>
      <c r="I146" s="3"/>
      <c r="J146" s="3"/>
      <c r="K146" s="3"/>
      <c r="L146" s="3"/>
      <c r="M146" s="3"/>
      <c r="N146" s="3"/>
    </row>
    <row r="147" spans="2:14" s="2" customFormat="1" ht="15.75">
      <c r="B147" s="3"/>
      <c r="C147" s="156"/>
      <c r="E147" s="3"/>
      <c r="F147" s="3"/>
      <c r="H147" s="3"/>
      <c r="I147" s="3"/>
      <c r="J147" s="3"/>
      <c r="K147" s="3"/>
      <c r="L147" s="3"/>
      <c r="M147" s="3"/>
      <c r="N147" s="3"/>
    </row>
  </sheetData>
  <sheetProtection password="CB3D" sheet="1" formatCells="0" insertColumns="0" insertRows="0" insertHyperlinks="0" sort="0" autoFilter="0"/>
  <mergeCells count="66">
    <mergeCell ref="B7:B16"/>
    <mergeCell ref="O5:O6"/>
    <mergeCell ref="D2:H2"/>
    <mergeCell ref="B5:B6"/>
    <mergeCell ref="C5:C6"/>
    <mergeCell ref="H5:H6"/>
    <mergeCell ref="C13:C14"/>
    <mergeCell ref="D13:D14"/>
    <mergeCell ref="C15:C16"/>
    <mergeCell ref="D11:D12"/>
    <mergeCell ref="C11:C12"/>
    <mergeCell ref="L5:L6"/>
    <mergeCell ref="I5:I6"/>
    <mergeCell ref="J5:J6"/>
    <mergeCell ref="M5:M6"/>
    <mergeCell ref="N5:N6"/>
    <mergeCell ref="D5:F5"/>
    <mergeCell ref="G5:G6"/>
    <mergeCell ref="K5:K6"/>
    <mergeCell ref="P5:P6"/>
    <mergeCell ref="Q5:Q6"/>
    <mergeCell ref="C7:C8"/>
    <mergeCell ref="D7:D8"/>
    <mergeCell ref="C9:C10"/>
    <mergeCell ref="D9:D10"/>
    <mergeCell ref="B17:B30"/>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C31:C32"/>
    <mergeCell ref="D31:D32"/>
    <mergeCell ref="B31:B44"/>
    <mergeCell ref="C35:C36"/>
    <mergeCell ref="D35:D36"/>
    <mergeCell ref="C37:C38"/>
    <mergeCell ref="D37:D38"/>
    <mergeCell ref="C39:C40"/>
    <mergeCell ref="D39:D40"/>
    <mergeCell ref="C41:C42"/>
    <mergeCell ref="D41:D42"/>
    <mergeCell ref="C33:C34"/>
    <mergeCell ref="B45:B50"/>
    <mergeCell ref="C45:C46"/>
    <mergeCell ref="D45:D46"/>
    <mergeCell ref="C47:C48"/>
    <mergeCell ref="D47:D48"/>
    <mergeCell ref="C49:C50"/>
    <mergeCell ref="D49:D50"/>
    <mergeCell ref="K30:L30"/>
    <mergeCell ref="K44:L44"/>
    <mergeCell ref="K50:L50"/>
    <mergeCell ref="K51:L51"/>
    <mergeCell ref="C43:C44"/>
    <mergeCell ref="D43:D44"/>
    <mergeCell ref="D33:D34"/>
  </mergeCells>
  <conditionalFormatting sqref="O33">
    <cfRule type="containsBlanks" priority="39" dxfId="185">
      <formula>LEN(TRIM(O33))=0</formula>
    </cfRule>
  </conditionalFormatting>
  <conditionalFormatting sqref="L38:N39">
    <cfRule type="containsBlanks" priority="45" dxfId="185">
      <formula>LEN(TRIM(L38))=0</formula>
    </cfRule>
  </conditionalFormatting>
  <conditionalFormatting sqref="O48">
    <cfRule type="containsBlanks" priority="38" dxfId="185">
      <formula>LEN(TRIM(O48))=0</formula>
    </cfRule>
  </conditionalFormatting>
  <conditionalFormatting sqref="D7:E16 D41:E44 E40 G7:K15 G40:K43 G38:J39 G18:K18 D18:E18 D17 D21:E30 G21:K29 G37:K37 D37:E39 G16:J16 G30:J30 G44:J44">
    <cfRule type="containsBlanks" priority="50" dxfId="185">
      <formula>LEN(TRIM(D7))=0</formula>
    </cfRule>
  </conditionalFormatting>
  <conditionalFormatting sqref="L7:N15 L40:N43 L18:N18 L21:N29 M19:N20 L37:N37 M16:N17 M31:N36 M45:N49 M50:O50 M44:O44 M30:O30">
    <cfRule type="containsBlanks" priority="49" dxfId="185">
      <formula>LEN(TRIM(L7))=0</formula>
    </cfRule>
  </conditionalFormatting>
  <conditionalFormatting sqref="O49">
    <cfRule type="containsBlanks" priority="40" dxfId="185">
      <formula>LEN(TRIM(O49))=0</formula>
    </cfRule>
  </conditionalFormatting>
  <conditionalFormatting sqref="K38:K39">
    <cfRule type="containsBlanks" priority="46" dxfId="185">
      <formula>LEN(TRIM(K38))=0</formula>
    </cfRule>
  </conditionalFormatting>
  <conditionalFormatting sqref="O20">
    <cfRule type="containsBlanks" priority="43" dxfId="185">
      <formula>LEN(TRIM(O20))=0</formula>
    </cfRule>
  </conditionalFormatting>
  <conditionalFormatting sqref="O21:O29 O35 O37:O43 O7:O19 O45:O47 O31:O32">
    <cfRule type="containsBlanks" priority="44" dxfId="185">
      <formula>LEN(TRIM(O7))=0</formula>
    </cfRule>
  </conditionalFormatting>
  <conditionalFormatting sqref="O34">
    <cfRule type="containsBlanks" priority="42" dxfId="185">
      <formula>LEN(TRIM(O34))=0</formula>
    </cfRule>
  </conditionalFormatting>
  <conditionalFormatting sqref="O36">
    <cfRule type="containsBlanks" priority="41" dxfId="185">
      <formula>LEN(TRIM(O36))=0</formula>
    </cfRule>
  </conditionalFormatting>
  <conditionalFormatting sqref="G17:J17">
    <cfRule type="containsBlanks" priority="37" dxfId="185">
      <formula>LEN(TRIM(G17))=0</formula>
    </cfRule>
  </conditionalFormatting>
  <conditionalFormatting sqref="L17">
    <cfRule type="containsBlanks" priority="36" dxfId="185">
      <formula>LEN(TRIM(L17))=0</formula>
    </cfRule>
  </conditionalFormatting>
  <conditionalFormatting sqref="K17">
    <cfRule type="containsBlanks" priority="35" dxfId="185">
      <formula>LEN(TRIM(K17))=0</formula>
    </cfRule>
  </conditionalFormatting>
  <conditionalFormatting sqref="G17">
    <cfRule type="containsBlanks" priority="34" dxfId="185">
      <formula>LEN(TRIM(G17))=0</formula>
    </cfRule>
  </conditionalFormatting>
  <conditionalFormatting sqref="L17">
    <cfRule type="containsBlanks" priority="33" dxfId="185">
      <formula>LEN(TRIM(L17))=0</formula>
    </cfRule>
  </conditionalFormatting>
  <conditionalFormatting sqref="L17">
    <cfRule type="containsBlanks" priority="32" dxfId="185">
      <formula>LEN(TRIM(L17))=0</formula>
    </cfRule>
  </conditionalFormatting>
  <conditionalFormatting sqref="E17">
    <cfRule type="containsBlanks" priority="31" dxfId="185">
      <formula>LEN(TRIM(E17))=0</formula>
    </cfRule>
  </conditionalFormatting>
  <conditionalFormatting sqref="E17">
    <cfRule type="containsBlanks" priority="30" dxfId="185">
      <formula>LEN(TRIM(E17))=0</formula>
    </cfRule>
  </conditionalFormatting>
  <conditionalFormatting sqref="G19:H20 D19:E20">
    <cfRule type="containsBlanks" priority="29" dxfId="185">
      <formula>LEN(TRIM(D19))=0</formula>
    </cfRule>
  </conditionalFormatting>
  <conditionalFormatting sqref="L19:L20">
    <cfRule type="containsBlanks" priority="28" dxfId="185">
      <formula>LEN(TRIM(L19))=0</formula>
    </cfRule>
  </conditionalFormatting>
  <conditionalFormatting sqref="K19:K20">
    <cfRule type="containsBlanks" priority="27" dxfId="185">
      <formula>LEN(TRIM(K19))=0</formula>
    </cfRule>
  </conditionalFormatting>
  <conditionalFormatting sqref="I19:J20">
    <cfRule type="containsBlanks" priority="26" dxfId="185">
      <formula>LEN(TRIM(I19))=0</formula>
    </cfRule>
  </conditionalFormatting>
  <conditionalFormatting sqref="D31:E36 G31:H32 G34:H36">
    <cfRule type="containsBlanks" priority="25" dxfId="185">
      <formula>LEN(TRIM(D31))=0</formula>
    </cfRule>
  </conditionalFormatting>
  <conditionalFormatting sqref="L31:L32 L34:L36">
    <cfRule type="containsBlanks" priority="24" dxfId="185">
      <formula>LEN(TRIM(L31))=0</formula>
    </cfRule>
  </conditionalFormatting>
  <conditionalFormatting sqref="K31:K32 K34:K36">
    <cfRule type="containsBlanks" priority="23" dxfId="185">
      <formula>LEN(TRIM(K31))=0</formula>
    </cfRule>
  </conditionalFormatting>
  <conditionalFormatting sqref="I31:J32 I34:J36">
    <cfRule type="containsBlanks" priority="22" dxfId="185">
      <formula>LEN(TRIM(I31))=0</formula>
    </cfRule>
  </conditionalFormatting>
  <conditionalFormatting sqref="E31 G31">
    <cfRule type="containsBlanks" priority="21" dxfId="185">
      <formula>LEN(TRIM(E31))=0</formula>
    </cfRule>
  </conditionalFormatting>
  <conditionalFormatting sqref="G31">
    <cfRule type="containsBlanks" priority="20" dxfId="185">
      <formula>LEN(TRIM(G31))=0</formula>
    </cfRule>
  </conditionalFormatting>
  <conditionalFormatting sqref="G33:J33">
    <cfRule type="containsBlanks" priority="19" dxfId="185">
      <formula>LEN(TRIM(G33))=0</formula>
    </cfRule>
  </conditionalFormatting>
  <conditionalFormatting sqref="L33">
    <cfRule type="containsBlanks" priority="18" dxfId="185">
      <formula>LEN(TRIM(L33))=0</formula>
    </cfRule>
  </conditionalFormatting>
  <conditionalFormatting sqref="K33">
    <cfRule type="containsBlanks" priority="17" dxfId="185">
      <formula>LEN(TRIM(K33))=0</formula>
    </cfRule>
  </conditionalFormatting>
  <conditionalFormatting sqref="G33">
    <cfRule type="containsBlanks" priority="16" dxfId="185">
      <formula>LEN(TRIM(G33))=0</formula>
    </cfRule>
  </conditionalFormatting>
  <conditionalFormatting sqref="L33">
    <cfRule type="containsBlanks" priority="15" dxfId="185">
      <formula>LEN(TRIM(L33))=0</formula>
    </cfRule>
  </conditionalFormatting>
  <conditionalFormatting sqref="L33">
    <cfRule type="containsBlanks" priority="14" dxfId="185">
      <formula>LEN(TRIM(L33))=0</formula>
    </cfRule>
  </conditionalFormatting>
  <conditionalFormatting sqref="I49:J49">
    <cfRule type="containsBlanks" priority="6" dxfId="185">
      <formula>LEN(TRIM(I49))=0</formula>
    </cfRule>
  </conditionalFormatting>
  <conditionalFormatting sqref="D45:E50 G50:J50 G45:H49">
    <cfRule type="containsBlanks" priority="13" dxfId="185">
      <formula>LEN(TRIM(D45))=0</formula>
    </cfRule>
  </conditionalFormatting>
  <conditionalFormatting sqref="L45:L49">
    <cfRule type="containsBlanks" priority="12" dxfId="185">
      <formula>LEN(TRIM(L45))=0</formula>
    </cfRule>
  </conditionalFormatting>
  <conditionalFormatting sqref="K45:K48">
    <cfRule type="containsBlanks" priority="11" dxfId="185">
      <formula>LEN(TRIM(K45))=0</formula>
    </cfRule>
  </conditionalFormatting>
  <conditionalFormatting sqref="I45:J48">
    <cfRule type="containsBlanks" priority="10" dxfId="185">
      <formula>LEN(TRIM(I45))=0</formula>
    </cfRule>
  </conditionalFormatting>
  <conditionalFormatting sqref="E45 G45">
    <cfRule type="containsBlanks" priority="9" dxfId="185">
      <formula>LEN(TRIM(E45))=0</formula>
    </cfRule>
  </conditionalFormatting>
  <conditionalFormatting sqref="E49:E50 G49:G50">
    <cfRule type="containsBlanks" priority="8" dxfId="185">
      <formula>LEN(TRIM(E49))=0</formula>
    </cfRule>
  </conditionalFormatting>
  <conditionalFormatting sqref="K49">
    <cfRule type="containsBlanks" priority="7" dxfId="185">
      <formula>LEN(TRIM(K49))=0</formula>
    </cfRule>
  </conditionalFormatting>
  <conditionalFormatting sqref="K30">
    <cfRule type="containsBlanks" priority="4" dxfId="185">
      <formula>LEN(TRIM(K30))=0</formula>
    </cfRule>
  </conditionalFormatting>
  <conditionalFormatting sqref="K44">
    <cfRule type="containsBlanks" priority="3" dxfId="185">
      <formula>LEN(TRIM(K44))=0</formula>
    </cfRule>
  </conditionalFormatting>
  <conditionalFormatting sqref="K16:L16">
    <cfRule type="containsBlanks" priority="1" dxfId="185">
      <formula>LEN(TRIM(K16))=0</formula>
    </cfRule>
  </conditionalFormatting>
  <conditionalFormatting sqref="K50">
    <cfRule type="containsBlanks" priority="2" dxfId="185">
      <formula>LEN(TRIM(K50))=0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Tabelle7">
    <tabColor theme="9" tint="0.5999900102615356"/>
    <pageSetUpPr fitToPage="1"/>
  </sheetPr>
  <dimension ref="B4:J176"/>
  <sheetViews>
    <sheetView showGridLines="0" zoomScale="85" zoomScaleNormal="85" zoomScalePageLayoutView="0" workbookViewId="0" topLeftCell="A46">
      <selection activeCell="C103" sqref="C103"/>
    </sheetView>
  </sheetViews>
  <sheetFormatPr defaultColWidth="8.88671875" defaultRowHeight="16.5"/>
  <cols>
    <col min="1" max="1" width="11.5546875" style="0" customWidth="1"/>
    <col min="2" max="2" width="18.3359375" style="0" customWidth="1"/>
    <col min="3" max="3" width="14.3359375" style="94" customWidth="1"/>
    <col min="4" max="4" width="77.3359375" style="92" customWidth="1"/>
  </cols>
  <sheetData>
    <row r="3" ht="17.25" thickBot="1"/>
    <row r="4" spans="2:10" s="2" customFormat="1" ht="18.75" customHeight="1" thickBot="1">
      <c r="B4" s="3"/>
      <c r="C4" s="85" t="s">
        <v>153</v>
      </c>
      <c r="D4" s="310" t="str">
        <f>Introduction!B56</f>
        <v>Intervention 1 - Micro grids</v>
      </c>
      <c r="E4" s="312"/>
      <c r="F4" s="3"/>
      <c r="G4" s="3"/>
      <c r="H4" s="3"/>
      <c r="I4" s="3"/>
      <c r="J4" s="3"/>
    </row>
    <row r="7" spans="3:4" s="147" customFormat="1" ht="16.5">
      <c r="C7" s="148"/>
      <c r="D7" s="149"/>
    </row>
    <row r="8" spans="3:4" s="147" customFormat="1" ht="16.5">
      <c r="C8" s="148"/>
      <c r="D8" s="149"/>
    </row>
    <row r="9" spans="2:4" s="147" customFormat="1" ht="16.5">
      <c r="B9" s="150" t="s">
        <v>176</v>
      </c>
      <c r="C9" s="146">
        <f>+'Monitoring sheet'!A12</f>
        <v>1</v>
      </c>
      <c r="D9" s="149"/>
    </row>
    <row r="10" spans="2:4" s="147" customFormat="1" ht="16.5">
      <c r="B10" s="151" t="s">
        <v>177</v>
      </c>
      <c r="C10" s="366" t="s">
        <v>438</v>
      </c>
      <c r="D10" s="366"/>
    </row>
    <row r="11" spans="2:4" s="147" customFormat="1" ht="16.5">
      <c r="B11" s="151" t="s">
        <v>0</v>
      </c>
      <c r="C11" s="367" t="s">
        <v>29</v>
      </c>
      <c r="D11" s="368"/>
    </row>
    <row r="12" spans="2:4" s="147" customFormat="1" ht="16.5">
      <c r="B12" s="151" t="s">
        <v>169</v>
      </c>
      <c r="C12" s="372" t="s">
        <v>402</v>
      </c>
      <c r="D12" s="369"/>
    </row>
    <row r="13" spans="2:4" s="147" customFormat="1" ht="16.5">
      <c r="B13" s="151" t="s">
        <v>141</v>
      </c>
      <c r="C13" s="363">
        <f>+'Monitoring sheet'!E12</f>
        <v>0</v>
      </c>
      <c r="D13" s="364"/>
    </row>
    <row r="14" spans="2:4" s="147" customFormat="1" ht="16.5">
      <c r="B14" s="151" t="s">
        <v>170</v>
      </c>
      <c r="C14" s="209" t="s">
        <v>171</v>
      </c>
      <c r="D14" s="210"/>
    </row>
    <row r="15" spans="2:4" s="147" customFormat="1" ht="16.5">
      <c r="B15" s="151"/>
      <c r="C15" s="209" t="s">
        <v>172</v>
      </c>
      <c r="D15" s="210" t="s">
        <v>340</v>
      </c>
    </row>
    <row r="16" spans="2:4" s="147" customFormat="1" ht="16.5">
      <c r="B16" s="151"/>
      <c r="C16" s="209" t="s">
        <v>173</v>
      </c>
      <c r="D16" s="210" t="s">
        <v>439</v>
      </c>
    </row>
    <row r="17" spans="2:4" s="147" customFormat="1" ht="16.5">
      <c r="B17" s="151" t="s">
        <v>175</v>
      </c>
      <c r="C17" s="361">
        <f>+'Monitoring sheet'!K12</f>
        <v>5</v>
      </c>
      <c r="D17" s="362"/>
    </row>
    <row r="18" spans="2:4" s="147" customFormat="1" ht="16.5">
      <c r="B18" s="151" t="s">
        <v>216</v>
      </c>
      <c r="C18" s="209"/>
      <c r="D18" s="210"/>
    </row>
    <row r="19" spans="2:4" s="147" customFormat="1" ht="16.5">
      <c r="B19" s="151"/>
      <c r="C19" s="209" t="s">
        <v>174</v>
      </c>
      <c r="D19" s="210" t="s">
        <v>339</v>
      </c>
    </row>
    <row r="20" spans="3:4" s="147" customFormat="1" ht="16.5">
      <c r="C20" s="148"/>
      <c r="D20" s="149"/>
    </row>
    <row r="21" spans="2:4" s="147" customFormat="1" ht="16.5">
      <c r="B21" s="150" t="s">
        <v>176</v>
      </c>
      <c r="C21" s="146">
        <f>+'Monitoring sheet'!A13</f>
        <v>2</v>
      </c>
      <c r="D21" s="149"/>
    </row>
    <row r="22" spans="2:4" s="147" customFormat="1" ht="16.5">
      <c r="B22" s="151" t="s">
        <v>177</v>
      </c>
      <c r="C22" s="366" t="s">
        <v>440</v>
      </c>
      <c r="D22" s="366"/>
    </row>
    <row r="23" spans="2:4" s="147" customFormat="1" ht="16.5">
      <c r="B23" s="151" t="s">
        <v>0</v>
      </c>
      <c r="C23" s="367" t="s">
        <v>29</v>
      </c>
      <c r="D23" s="368"/>
    </row>
    <row r="24" spans="2:4" s="147" customFormat="1" ht="16.5">
      <c r="B24" s="151" t="s">
        <v>169</v>
      </c>
      <c r="C24" s="369" t="s">
        <v>404</v>
      </c>
      <c r="D24" s="369"/>
    </row>
    <row r="25" spans="2:4" s="147" customFormat="1" ht="16.5">
      <c r="B25" s="151" t="s">
        <v>141</v>
      </c>
      <c r="C25" s="363">
        <f>+'Monitoring sheet'!E13</f>
        <v>0</v>
      </c>
      <c r="D25" s="364"/>
    </row>
    <row r="26" spans="2:4" s="147" customFormat="1" ht="16.5">
      <c r="B26" s="151" t="s">
        <v>170</v>
      </c>
      <c r="C26" s="209" t="s">
        <v>171</v>
      </c>
      <c r="D26" s="210"/>
    </row>
    <row r="27" spans="2:4" s="147" customFormat="1" ht="16.5">
      <c r="B27" s="151"/>
      <c r="C27" s="209" t="s">
        <v>172</v>
      </c>
      <c r="D27" s="210" t="s">
        <v>340</v>
      </c>
    </row>
    <row r="28" spans="2:4" s="147" customFormat="1" ht="16.5">
      <c r="B28" s="151"/>
      <c r="C28" s="209" t="s">
        <v>173</v>
      </c>
      <c r="D28" s="210" t="s">
        <v>439</v>
      </c>
    </row>
    <row r="29" spans="2:4" s="147" customFormat="1" ht="16.5">
      <c r="B29" s="151" t="s">
        <v>175</v>
      </c>
      <c r="C29" s="361">
        <f>+'Monitoring sheet'!K13</f>
        <v>300</v>
      </c>
      <c r="D29" s="362"/>
    </row>
    <row r="30" spans="2:4" s="147" customFormat="1" ht="16.5">
      <c r="B30" s="151" t="s">
        <v>216</v>
      </c>
      <c r="C30" s="209"/>
      <c r="D30" s="210"/>
    </row>
    <row r="31" spans="2:4" s="147" customFormat="1" ht="16.5">
      <c r="B31" s="151"/>
      <c r="C31" s="209" t="s">
        <v>174</v>
      </c>
      <c r="D31" s="210" t="s">
        <v>339</v>
      </c>
    </row>
    <row r="32" spans="3:4" s="147" customFormat="1" ht="16.5">
      <c r="C32" s="148"/>
      <c r="D32" s="149"/>
    </row>
    <row r="33" spans="2:4" s="147" customFormat="1" ht="16.5">
      <c r="B33" s="150" t="s">
        <v>176</v>
      </c>
      <c r="C33" s="146">
        <f>+'Monitoring sheet'!A14</f>
        <v>3</v>
      </c>
      <c r="D33" s="149"/>
    </row>
    <row r="34" spans="2:4" s="147" customFormat="1" ht="16.5">
      <c r="B34" s="151" t="s">
        <v>177</v>
      </c>
      <c r="C34" s="366" t="s">
        <v>34</v>
      </c>
      <c r="D34" s="366"/>
    </row>
    <row r="35" spans="2:4" s="147" customFormat="1" ht="16.5">
      <c r="B35" s="151" t="s">
        <v>0</v>
      </c>
      <c r="C35" s="367" t="s">
        <v>441</v>
      </c>
      <c r="D35" s="368"/>
    </row>
    <row r="36" spans="2:4" s="147" customFormat="1" ht="16.5">
      <c r="B36" s="151" t="s">
        <v>169</v>
      </c>
      <c r="C36" s="369" t="s">
        <v>408</v>
      </c>
      <c r="D36" s="369"/>
    </row>
    <row r="37" spans="2:4" s="147" customFormat="1" ht="16.5">
      <c r="B37" s="151" t="s">
        <v>141</v>
      </c>
      <c r="C37" s="363">
        <f>+'Monitoring sheet'!E14</f>
        <v>0</v>
      </c>
      <c r="D37" s="364"/>
    </row>
    <row r="38" spans="2:4" s="147" customFormat="1" ht="16.5">
      <c r="B38" s="151" t="s">
        <v>170</v>
      </c>
      <c r="C38" s="209" t="s">
        <v>171</v>
      </c>
      <c r="D38" s="210"/>
    </row>
    <row r="39" spans="2:4" s="147" customFormat="1" ht="16.5">
      <c r="B39" s="151"/>
      <c r="C39" s="209" t="s">
        <v>172</v>
      </c>
      <c r="D39" s="210" t="s">
        <v>442</v>
      </c>
    </row>
    <row r="40" spans="2:4" s="147" customFormat="1" ht="16.5">
      <c r="B40" s="151"/>
      <c r="C40" s="209" t="s">
        <v>173</v>
      </c>
      <c r="D40" s="210" t="s">
        <v>439</v>
      </c>
    </row>
    <row r="41" spans="2:4" s="147" customFormat="1" ht="16.5">
      <c r="B41" s="151" t="s">
        <v>175</v>
      </c>
      <c r="C41" s="361">
        <f>+'Monitoring sheet'!K14</f>
        <v>1500</v>
      </c>
      <c r="D41" s="362"/>
    </row>
    <row r="42" spans="2:4" s="147" customFormat="1" ht="16.5">
      <c r="B42" s="151" t="s">
        <v>216</v>
      </c>
      <c r="C42" s="209"/>
      <c r="D42" s="210"/>
    </row>
    <row r="43" spans="2:4" s="147" customFormat="1" ht="16.5">
      <c r="B43" s="151"/>
      <c r="C43" s="209" t="s">
        <v>174</v>
      </c>
      <c r="D43" s="210" t="s">
        <v>339</v>
      </c>
    </row>
    <row r="44" spans="3:4" s="147" customFormat="1" ht="16.5">
      <c r="C44" s="148"/>
      <c r="D44" s="149"/>
    </row>
    <row r="45" spans="3:4" s="147" customFormat="1" ht="16.5">
      <c r="C45" s="148"/>
      <c r="D45" s="149"/>
    </row>
    <row r="46" spans="2:4" s="147" customFormat="1" ht="16.5">
      <c r="B46" s="150" t="s">
        <v>176</v>
      </c>
      <c r="C46" s="146">
        <f>+'Monitoring sheet'!A15</f>
        <v>4</v>
      </c>
      <c r="D46" s="149"/>
    </row>
    <row r="47" spans="2:4" s="147" customFormat="1" ht="16.5">
      <c r="B47" s="151" t="s">
        <v>177</v>
      </c>
      <c r="C47" s="365" t="s">
        <v>35</v>
      </c>
      <c r="D47" s="366"/>
    </row>
    <row r="48" spans="2:4" s="147" customFormat="1" ht="16.5">
      <c r="B48" s="151" t="s">
        <v>0</v>
      </c>
      <c r="C48" s="367" t="s">
        <v>441</v>
      </c>
      <c r="D48" s="368"/>
    </row>
    <row r="49" spans="2:4" s="147" customFormat="1" ht="16.5">
      <c r="B49" s="151" t="s">
        <v>169</v>
      </c>
      <c r="C49" s="370" t="s">
        <v>409</v>
      </c>
      <c r="D49" s="371"/>
    </row>
    <row r="50" spans="2:4" s="147" customFormat="1" ht="16.5">
      <c r="B50" s="151" t="s">
        <v>141</v>
      </c>
      <c r="C50" s="363">
        <f>+'Monitoring sheet'!E15</f>
        <v>0</v>
      </c>
      <c r="D50" s="364"/>
    </row>
    <row r="51" spans="2:4" s="147" customFormat="1" ht="16.5">
      <c r="B51" s="151" t="s">
        <v>170</v>
      </c>
      <c r="C51" s="209" t="s">
        <v>171</v>
      </c>
      <c r="D51" s="210"/>
    </row>
    <row r="52" spans="2:4" s="147" customFormat="1" ht="16.5">
      <c r="B52" s="151"/>
      <c r="C52" s="209" t="s">
        <v>172</v>
      </c>
      <c r="D52" s="210" t="s">
        <v>340</v>
      </c>
    </row>
    <row r="53" spans="2:4" s="147" customFormat="1" ht="16.5">
      <c r="B53" s="151"/>
      <c r="C53" s="209" t="s">
        <v>173</v>
      </c>
      <c r="D53" s="210" t="s">
        <v>439</v>
      </c>
    </row>
    <row r="54" spans="2:4" s="147" customFormat="1" ht="16.5">
      <c r="B54" s="151" t="s">
        <v>175</v>
      </c>
      <c r="C54" s="361">
        <f>+'Monitoring sheet'!K15</f>
        <v>5</v>
      </c>
      <c r="D54" s="362"/>
    </row>
    <row r="55" spans="2:4" s="147" customFormat="1" ht="16.5">
      <c r="B55" s="151" t="s">
        <v>216</v>
      </c>
      <c r="C55" s="209"/>
      <c r="D55" s="210"/>
    </row>
    <row r="56" spans="2:4" s="147" customFormat="1" ht="16.5">
      <c r="B56" s="151"/>
      <c r="C56" s="209" t="s">
        <v>174</v>
      </c>
      <c r="D56" s="210" t="s">
        <v>339</v>
      </c>
    </row>
    <row r="57" spans="3:4" s="147" customFormat="1" ht="16.5">
      <c r="C57" s="148"/>
      <c r="D57" s="149"/>
    </row>
    <row r="58" spans="2:4" s="147" customFormat="1" ht="16.5">
      <c r="B58" s="150" t="s">
        <v>176</v>
      </c>
      <c r="C58" s="146">
        <f>+'Monitoring sheet'!A16</f>
        <v>5</v>
      </c>
      <c r="D58" s="149"/>
    </row>
    <row r="59" spans="2:4" s="147" customFormat="1" ht="15" customHeight="1">
      <c r="B59" s="151" t="s">
        <v>177</v>
      </c>
      <c r="C59" s="365" t="s">
        <v>443</v>
      </c>
      <c r="D59" s="366"/>
    </row>
    <row r="60" spans="2:4" s="147" customFormat="1" ht="16.5">
      <c r="B60" s="151" t="s">
        <v>0</v>
      </c>
      <c r="C60" s="367" t="s">
        <v>39</v>
      </c>
      <c r="D60" s="368"/>
    </row>
    <row r="61" spans="2:4" s="147" customFormat="1" ht="16.5">
      <c r="B61" s="151" t="s">
        <v>169</v>
      </c>
      <c r="C61" s="369" t="s">
        <v>431</v>
      </c>
      <c r="D61" s="369"/>
    </row>
    <row r="62" spans="2:4" s="147" customFormat="1" ht="16.5">
      <c r="B62" s="151" t="s">
        <v>141</v>
      </c>
      <c r="C62" s="363">
        <f>+'Monitoring sheet'!E16</f>
        <v>0</v>
      </c>
      <c r="D62" s="364"/>
    </row>
    <row r="63" spans="2:4" s="147" customFormat="1" ht="16.5">
      <c r="B63" s="151" t="s">
        <v>170</v>
      </c>
      <c r="C63" s="209" t="s">
        <v>171</v>
      </c>
      <c r="D63" s="210" t="s">
        <v>442</v>
      </c>
    </row>
    <row r="64" spans="2:4" s="147" customFormat="1" ht="16.5">
      <c r="B64" s="151"/>
      <c r="C64" s="209" t="s">
        <v>172</v>
      </c>
      <c r="D64" s="210" t="s">
        <v>340</v>
      </c>
    </row>
    <row r="65" spans="2:4" s="147" customFormat="1" ht="16.5">
      <c r="B65" s="151"/>
      <c r="C65" s="209" t="s">
        <v>173</v>
      </c>
      <c r="D65" s="210" t="s">
        <v>439</v>
      </c>
    </row>
    <row r="66" spans="2:4" s="147" customFormat="1" ht="16.5">
      <c r="B66" s="151" t="s">
        <v>175</v>
      </c>
      <c r="C66" s="361">
        <f>+'Monitoring sheet'!K16</f>
        <v>2</v>
      </c>
      <c r="D66" s="362"/>
    </row>
    <row r="67" spans="2:4" s="147" customFormat="1" ht="16.5">
      <c r="B67" s="151" t="s">
        <v>216</v>
      </c>
      <c r="C67" s="209"/>
      <c r="D67" s="210"/>
    </row>
    <row r="68" spans="2:4" s="147" customFormat="1" ht="16.5">
      <c r="B68" s="151"/>
      <c r="C68" s="209" t="s">
        <v>174</v>
      </c>
      <c r="D68" s="210" t="s">
        <v>339</v>
      </c>
    </row>
    <row r="69" spans="3:4" s="147" customFormat="1" ht="16.5">
      <c r="C69" s="148"/>
      <c r="D69" s="149"/>
    </row>
    <row r="70" spans="2:4" s="147" customFormat="1" ht="16.5">
      <c r="B70" s="150" t="s">
        <v>176</v>
      </c>
      <c r="C70" s="146">
        <f>+'Monitoring sheet'!A17</f>
        <v>6</v>
      </c>
      <c r="D70" s="149"/>
    </row>
    <row r="71" spans="2:4" s="147" customFormat="1" ht="15" customHeight="1">
      <c r="B71" s="151" t="s">
        <v>177</v>
      </c>
      <c r="C71" s="365" t="s">
        <v>444</v>
      </c>
      <c r="D71" s="366"/>
    </row>
    <row r="72" spans="2:4" s="147" customFormat="1" ht="16.5">
      <c r="B72" s="151" t="s">
        <v>0</v>
      </c>
      <c r="C72" s="367" t="s">
        <v>39</v>
      </c>
      <c r="D72" s="368"/>
    </row>
    <row r="73" spans="2:4" s="147" customFormat="1" ht="16.5">
      <c r="B73" s="151" t="s">
        <v>169</v>
      </c>
      <c r="C73" s="369" t="s">
        <v>433</v>
      </c>
      <c r="D73" s="369"/>
    </row>
    <row r="74" spans="2:4" s="147" customFormat="1" ht="16.5">
      <c r="B74" s="151" t="s">
        <v>141</v>
      </c>
      <c r="C74" s="363">
        <f>+'Monitoring sheet'!E17</f>
        <v>0</v>
      </c>
      <c r="D74" s="364"/>
    </row>
    <row r="75" spans="2:4" s="147" customFormat="1" ht="16.5">
      <c r="B75" s="151" t="s">
        <v>170</v>
      </c>
      <c r="C75" s="209" t="s">
        <v>171</v>
      </c>
      <c r="D75" s="210" t="s">
        <v>442</v>
      </c>
    </row>
    <row r="76" spans="2:4" s="147" customFormat="1" ht="16.5">
      <c r="B76" s="151"/>
      <c r="C76" s="209" t="s">
        <v>172</v>
      </c>
      <c r="D76" s="210" t="s">
        <v>340</v>
      </c>
    </row>
    <row r="77" spans="2:4" s="147" customFormat="1" ht="16.5">
      <c r="B77" s="151"/>
      <c r="C77" s="209" t="s">
        <v>173</v>
      </c>
      <c r="D77" s="210" t="s">
        <v>439</v>
      </c>
    </row>
    <row r="78" spans="2:4" s="147" customFormat="1" ht="16.5">
      <c r="B78" s="151" t="s">
        <v>175</v>
      </c>
      <c r="C78" s="361">
        <f>+'Monitoring sheet'!K17</f>
        <v>5</v>
      </c>
      <c r="D78" s="362"/>
    </row>
    <row r="79" spans="2:4" s="147" customFormat="1" ht="16.5">
      <c r="B79" s="151" t="s">
        <v>216</v>
      </c>
      <c r="C79" s="209"/>
      <c r="D79" s="210"/>
    </row>
    <row r="80" spans="2:4" s="147" customFormat="1" ht="16.5">
      <c r="B80" s="151"/>
      <c r="C80" s="209" t="s">
        <v>174</v>
      </c>
      <c r="D80" s="210" t="s">
        <v>339</v>
      </c>
    </row>
    <row r="81" spans="3:4" s="147" customFormat="1" ht="16.5">
      <c r="C81" s="148"/>
      <c r="D81" s="149"/>
    </row>
    <row r="82" spans="2:4" s="147" customFormat="1" ht="16.5">
      <c r="B82" s="150" t="s">
        <v>176</v>
      </c>
      <c r="C82" s="146">
        <f>+'Monitoring sheet'!A18</f>
        <v>7</v>
      </c>
      <c r="D82" s="149"/>
    </row>
    <row r="83" spans="2:4" s="147" customFormat="1" ht="15" customHeight="1">
      <c r="B83" s="151" t="s">
        <v>177</v>
      </c>
      <c r="C83" s="365" t="s">
        <v>444</v>
      </c>
      <c r="D83" s="366"/>
    </row>
    <row r="84" spans="2:4" s="147" customFormat="1" ht="16.5">
      <c r="B84" s="151" t="s">
        <v>0</v>
      </c>
      <c r="C84" s="367" t="s">
        <v>39</v>
      </c>
      <c r="D84" s="368"/>
    </row>
    <row r="85" spans="2:4" s="147" customFormat="1" ht="16.5">
      <c r="B85" s="151" t="s">
        <v>169</v>
      </c>
      <c r="C85" s="369" t="s">
        <v>416</v>
      </c>
      <c r="D85" s="369"/>
    </row>
    <row r="86" spans="2:4" s="147" customFormat="1" ht="16.5">
      <c r="B86" s="151" t="s">
        <v>141</v>
      </c>
      <c r="C86" s="363">
        <f>+'Monitoring sheet'!E18</f>
        <v>0</v>
      </c>
      <c r="D86" s="364"/>
    </row>
    <row r="87" spans="2:4" s="147" customFormat="1" ht="16.5">
      <c r="B87" s="151" t="s">
        <v>170</v>
      </c>
      <c r="C87" s="209" t="s">
        <v>171</v>
      </c>
      <c r="D87" s="210" t="s">
        <v>442</v>
      </c>
    </row>
    <row r="88" spans="2:4" s="147" customFormat="1" ht="16.5">
      <c r="B88" s="151"/>
      <c r="C88" s="209" t="s">
        <v>172</v>
      </c>
      <c r="D88" s="210" t="s">
        <v>340</v>
      </c>
    </row>
    <row r="89" spans="2:4" s="147" customFormat="1" ht="16.5">
      <c r="B89" s="151"/>
      <c r="C89" s="209" t="s">
        <v>173</v>
      </c>
      <c r="D89" s="210" t="s">
        <v>439</v>
      </c>
    </row>
    <row r="90" spans="2:4" s="147" customFormat="1" ht="16.5">
      <c r="B90" s="151" t="s">
        <v>175</v>
      </c>
      <c r="C90" s="361">
        <f>+'Monitoring sheet'!K18</f>
        <v>20</v>
      </c>
      <c r="D90" s="362"/>
    </row>
    <row r="91" spans="2:4" s="147" customFormat="1" ht="16.5">
      <c r="B91" s="151" t="s">
        <v>216</v>
      </c>
      <c r="C91" s="209"/>
      <c r="D91" s="210"/>
    </row>
    <row r="92" spans="2:4" s="147" customFormat="1" ht="16.5">
      <c r="B92" s="151"/>
      <c r="C92" s="209" t="s">
        <v>174</v>
      </c>
      <c r="D92" s="210" t="s">
        <v>339</v>
      </c>
    </row>
    <row r="93" spans="3:4" s="147" customFormat="1" ht="16.5">
      <c r="C93" s="148"/>
      <c r="D93" s="149"/>
    </row>
    <row r="94" spans="2:4" s="147" customFormat="1" ht="16.5">
      <c r="B94" s="150" t="s">
        <v>176</v>
      </c>
      <c r="C94" s="146">
        <f>+'Monitoring sheet'!A19</f>
        <v>8</v>
      </c>
      <c r="D94" s="149"/>
    </row>
    <row r="95" spans="2:4" s="147" customFormat="1" ht="15" customHeight="1">
      <c r="B95" s="151" t="s">
        <v>177</v>
      </c>
      <c r="C95" s="365" t="s">
        <v>444</v>
      </c>
      <c r="D95" s="366"/>
    </row>
    <row r="96" spans="2:4" s="147" customFormat="1" ht="16.5">
      <c r="B96" s="151" t="s">
        <v>0</v>
      </c>
      <c r="C96" s="367" t="s">
        <v>39</v>
      </c>
      <c r="D96" s="368"/>
    </row>
    <row r="97" spans="2:4" s="147" customFormat="1" ht="16.5">
      <c r="B97" s="151" t="s">
        <v>169</v>
      </c>
      <c r="C97" s="369" t="s">
        <v>418</v>
      </c>
      <c r="D97" s="369"/>
    </row>
    <row r="98" spans="2:4" s="147" customFormat="1" ht="16.5">
      <c r="B98" s="151" t="s">
        <v>141</v>
      </c>
      <c r="C98" s="363">
        <f>+'Monitoring sheet'!E19</f>
        <v>0</v>
      </c>
      <c r="D98" s="364"/>
    </row>
    <row r="99" spans="2:4" s="147" customFormat="1" ht="16.5">
      <c r="B99" s="151" t="s">
        <v>170</v>
      </c>
      <c r="C99" s="209" t="s">
        <v>171</v>
      </c>
      <c r="D99" s="210" t="s">
        <v>442</v>
      </c>
    </row>
    <row r="100" spans="2:4" s="147" customFormat="1" ht="16.5">
      <c r="B100" s="151"/>
      <c r="C100" s="209" t="s">
        <v>172</v>
      </c>
      <c r="D100" s="210" t="s">
        <v>340</v>
      </c>
    </row>
    <row r="101" spans="2:4" s="147" customFormat="1" ht="16.5">
      <c r="B101" s="151"/>
      <c r="C101" s="209" t="s">
        <v>173</v>
      </c>
      <c r="D101" s="210" t="s">
        <v>439</v>
      </c>
    </row>
    <row r="102" spans="2:4" s="147" customFormat="1" ht="16.5">
      <c r="B102" s="151" t="s">
        <v>175</v>
      </c>
      <c r="C102" s="361">
        <f>+'Monitoring sheet'!K19</f>
        <v>10</v>
      </c>
      <c r="D102" s="362"/>
    </row>
    <row r="103" spans="2:4" s="147" customFormat="1" ht="16.5">
      <c r="B103" s="151" t="s">
        <v>216</v>
      </c>
      <c r="C103" s="209"/>
      <c r="D103" s="210"/>
    </row>
    <row r="104" spans="2:4" s="147" customFormat="1" ht="16.5">
      <c r="B104" s="151"/>
      <c r="C104" s="209" t="s">
        <v>174</v>
      </c>
      <c r="D104" s="210" t="s">
        <v>339</v>
      </c>
    </row>
    <row r="105" spans="3:4" s="147" customFormat="1" ht="16.5">
      <c r="C105" s="148"/>
      <c r="D105" s="149"/>
    </row>
    <row r="106" spans="3:4" s="147" customFormat="1" ht="16.5">
      <c r="C106" s="148"/>
      <c r="D106" s="149"/>
    </row>
    <row r="107" spans="3:4" s="147" customFormat="1" ht="16.5">
      <c r="C107" s="148"/>
      <c r="D107" s="149"/>
    </row>
    <row r="108" spans="3:4" s="147" customFormat="1" ht="16.5">
      <c r="C108" s="148"/>
      <c r="D108" s="149"/>
    </row>
    <row r="109" spans="3:4" s="147" customFormat="1" ht="16.5">
      <c r="C109" s="148"/>
      <c r="D109" s="149"/>
    </row>
    <row r="110" spans="3:4" s="147" customFormat="1" ht="16.5">
      <c r="C110" s="148"/>
      <c r="D110" s="149"/>
    </row>
    <row r="111" spans="3:4" s="147" customFormat="1" ht="16.5">
      <c r="C111" s="148"/>
      <c r="D111" s="149"/>
    </row>
    <row r="112" spans="3:4" s="147" customFormat="1" ht="16.5">
      <c r="C112" s="148"/>
      <c r="D112" s="149"/>
    </row>
    <row r="113" spans="3:4" s="147" customFormat="1" ht="16.5">
      <c r="C113" s="148"/>
      <c r="D113" s="149"/>
    </row>
    <row r="114" spans="3:4" s="147" customFormat="1" ht="16.5">
      <c r="C114" s="148"/>
      <c r="D114" s="149"/>
    </row>
    <row r="115" spans="3:4" s="147" customFormat="1" ht="16.5">
      <c r="C115" s="148"/>
      <c r="D115" s="149"/>
    </row>
    <row r="116" spans="3:4" s="147" customFormat="1" ht="16.5">
      <c r="C116" s="148"/>
      <c r="D116" s="149"/>
    </row>
    <row r="117" spans="3:4" s="147" customFormat="1" ht="16.5">
      <c r="C117" s="148"/>
      <c r="D117" s="149"/>
    </row>
    <row r="118" spans="3:4" s="147" customFormat="1" ht="16.5">
      <c r="C118" s="148"/>
      <c r="D118" s="149"/>
    </row>
    <row r="119" spans="3:4" s="147" customFormat="1" ht="16.5">
      <c r="C119" s="148"/>
      <c r="D119" s="149"/>
    </row>
    <row r="120" spans="3:4" s="147" customFormat="1" ht="16.5">
      <c r="C120" s="148"/>
      <c r="D120" s="149"/>
    </row>
    <row r="121" spans="3:4" s="147" customFormat="1" ht="16.5">
      <c r="C121" s="148"/>
      <c r="D121" s="149"/>
    </row>
    <row r="122" spans="3:4" s="147" customFormat="1" ht="16.5">
      <c r="C122" s="148"/>
      <c r="D122" s="149"/>
    </row>
    <row r="123" spans="3:4" s="147" customFormat="1" ht="16.5">
      <c r="C123" s="148"/>
      <c r="D123" s="149"/>
    </row>
    <row r="124" spans="3:4" s="147" customFormat="1" ht="16.5">
      <c r="C124" s="148"/>
      <c r="D124" s="149"/>
    </row>
    <row r="125" spans="3:4" s="147" customFormat="1" ht="16.5">
      <c r="C125" s="148"/>
      <c r="D125" s="149"/>
    </row>
    <row r="126" spans="3:4" s="147" customFormat="1" ht="16.5">
      <c r="C126" s="148"/>
      <c r="D126" s="149"/>
    </row>
    <row r="127" spans="3:4" s="147" customFormat="1" ht="16.5">
      <c r="C127" s="148"/>
      <c r="D127" s="149"/>
    </row>
    <row r="128" spans="3:4" s="147" customFormat="1" ht="16.5">
      <c r="C128" s="148"/>
      <c r="D128" s="149"/>
    </row>
    <row r="129" spans="3:4" s="147" customFormat="1" ht="16.5">
      <c r="C129" s="148"/>
      <c r="D129" s="149"/>
    </row>
    <row r="130" spans="3:4" s="147" customFormat="1" ht="16.5">
      <c r="C130" s="148"/>
      <c r="D130" s="149"/>
    </row>
    <row r="131" spans="3:4" s="147" customFormat="1" ht="16.5">
      <c r="C131" s="148"/>
      <c r="D131" s="149"/>
    </row>
    <row r="132" spans="3:4" s="147" customFormat="1" ht="16.5">
      <c r="C132" s="148"/>
      <c r="D132" s="149"/>
    </row>
    <row r="133" spans="3:4" s="147" customFormat="1" ht="16.5">
      <c r="C133" s="148"/>
      <c r="D133" s="149"/>
    </row>
    <row r="134" spans="3:4" s="147" customFormat="1" ht="16.5">
      <c r="C134" s="148"/>
      <c r="D134" s="149"/>
    </row>
    <row r="135" spans="3:4" s="147" customFormat="1" ht="16.5">
      <c r="C135" s="148"/>
      <c r="D135" s="149"/>
    </row>
    <row r="136" spans="3:4" s="147" customFormat="1" ht="16.5">
      <c r="C136" s="148"/>
      <c r="D136" s="149"/>
    </row>
    <row r="137" spans="3:4" s="147" customFormat="1" ht="16.5">
      <c r="C137" s="148"/>
      <c r="D137" s="149"/>
    </row>
    <row r="138" spans="3:4" s="147" customFormat="1" ht="16.5">
      <c r="C138" s="148"/>
      <c r="D138" s="149"/>
    </row>
    <row r="139" spans="3:4" s="147" customFormat="1" ht="16.5">
      <c r="C139" s="148"/>
      <c r="D139" s="149"/>
    </row>
    <row r="140" spans="3:4" s="147" customFormat="1" ht="16.5">
      <c r="C140" s="148"/>
      <c r="D140" s="149"/>
    </row>
    <row r="141" spans="3:4" s="147" customFormat="1" ht="16.5">
      <c r="C141" s="148"/>
      <c r="D141" s="149"/>
    </row>
    <row r="142" spans="3:4" s="147" customFormat="1" ht="16.5">
      <c r="C142" s="148"/>
      <c r="D142" s="149"/>
    </row>
    <row r="143" spans="3:4" s="147" customFormat="1" ht="16.5">
      <c r="C143" s="148"/>
      <c r="D143" s="149"/>
    </row>
    <row r="144" spans="3:4" s="147" customFormat="1" ht="16.5">
      <c r="C144" s="148"/>
      <c r="D144" s="149"/>
    </row>
    <row r="145" spans="3:4" s="147" customFormat="1" ht="16.5">
      <c r="C145" s="148"/>
      <c r="D145" s="149"/>
    </row>
    <row r="146" spans="3:4" s="147" customFormat="1" ht="16.5">
      <c r="C146" s="148"/>
      <c r="D146" s="149"/>
    </row>
    <row r="147" spans="3:4" s="147" customFormat="1" ht="16.5">
      <c r="C147" s="148"/>
      <c r="D147" s="149"/>
    </row>
    <row r="148" spans="3:4" s="147" customFormat="1" ht="16.5">
      <c r="C148" s="148"/>
      <c r="D148" s="149"/>
    </row>
    <row r="149" spans="3:4" s="147" customFormat="1" ht="16.5">
      <c r="C149" s="148"/>
      <c r="D149" s="149"/>
    </row>
    <row r="150" spans="3:4" s="147" customFormat="1" ht="16.5">
      <c r="C150" s="148"/>
      <c r="D150" s="149"/>
    </row>
    <row r="151" spans="3:4" s="147" customFormat="1" ht="16.5">
      <c r="C151" s="148"/>
      <c r="D151" s="149"/>
    </row>
    <row r="152" spans="3:4" s="147" customFormat="1" ht="16.5">
      <c r="C152" s="148"/>
      <c r="D152" s="149"/>
    </row>
    <row r="153" spans="3:4" s="147" customFormat="1" ht="16.5">
      <c r="C153" s="148"/>
      <c r="D153" s="149"/>
    </row>
    <row r="154" spans="3:4" s="147" customFormat="1" ht="16.5">
      <c r="C154" s="148"/>
      <c r="D154" s="149"/>
    </row>
    <row r="155" spans="3:4" s="147" customFormat="1" ht="16.5">
      <c r="C155" s="148"/>
      <c r="D155" s="149"/>
    </row>
    <row r="156" spans="3:4" s="147" customFormat="1" ht="16.5">
      <c r="C156" s="148"/>
      <c r="D156" s="149"/>
    </row>
    <row r="157" spans="3:4" s="147" customFormat="1" ht="16.5">
      <c r="C157" s="148"/>
      <c r="D157" s="149"/>
    </row>
    <row r="158" spans="3:4" s="147" customFormat="1" ht="16.5">
      <c r="C158" s="148"/>
      <c r="D158" s="149"/>
    </row>
    <row r="159" spans="3:4" s="147" customFormat="1" ht="16.5">
      <c r="C159" s="148"/>
      <c r="D159" s="149"/>
    </row>
    <row r="160" spans="3:4" s="147" customFormat="1" ht="16.5">
      <c r="C160" s="148"/>
      <c r="D160" s="149"/>
    </row>
    <row r="161" spans="3:4" s="147" customFormat="1" ht="16.5">
      <c r="C161" s="148"/>
      <c r="D161" s="149"/>
    </row>
    <row r="162" spans="3:4" s="147" customFormat="1" ht="16.5">
      <c r="C162" s="148"/>
      <c r="D162" s="149"/>
    </row>
    <row r="163" spans="3:4" s="147" customFormat="1" ht="16.5">
      <c r="C163" s="148"/>
      <c r="D163" s="149"/>
    </row>
    <row r="164" spans="3:4" s="147" customFormat="1" ht="16.5">
      <c r="C164" s="148"/>
      <c r="D164" s="149"/>
    </row>
    <row r="165" spans="3:4" s="147" customFormat="1" ht="16.5">
      <c r="C165" s="148"/>
      <c r="D165" s="149"/>
    </row>
    <row r="166" spans="3:4" s="147" customFormat="1" ht="16.5">
      <c r="C166" s="148"/>
      <c r="D166" s="149"/>
    </row>
    <row r="167" spans="3:4" s="147" customFormat="1" ht="16.5">
      <c r="C167" s="148"/>
      <c r="D167" s="149"/>
    </row>
    <row r="168" spans="3:4" s="147" customFormat="1" ht="16.5">
      <c r="C168" s="148"/>
      <c r="D168" s="149"/>
    </row>
    <row r="169" spans="3:4" s="147" customFormat="1" ht="16.5">
      <c r="C169" s="148"/>
      <c r="D169" s="149"/>
    </row>
    <row r="170" spans="3:4" s="147" customFormat="1" ht="16.5">
      <c r="C170" s="148"/>
      <c r="D170" s="149"/>
    </row>
    <row r="171" spans="3:4" s="147" customFormat="1" ht="16.5">
      <c r="C171" s="148"/>
      <c r="D171" s="149"/>
    </row>
    <row r="172" spans="3:4" s="147" customFormat="1" ht="16.5">
      <c r="C172" s="148"/>
      <c r="D172" s="149"/>
    </row>
    <row r="173" spans="3:4" s="147" customFormat="1" ht="16.5">
      <c r="C173" s="148"/>
      <c r="D173" s="149"/>
    </row>
    <row r="174" spans="3:4" s="147" customFormat="1" ht="16.5">
      <c r="C174" s="148"/>
      <c r="D174" s="149"/>
    </row>
    <row r="175" spans="3:4" s="147" customFormat="1" ht="16.5">
      <c r="C175" s="148"/>
      <c r="D175" s="149"/>
    </row>
    <row r="176" spans="3:4" s="147" customFormat="1" ht="16.5">
      <c r="C176" s="148"/>
      <c r="D176" s="149"/>
    </row>
  </sheetData>
  <sheetProtection password="CB3D" sheet="1" formatCells="0" formatColumns="0" formatRows="0" insertColumns="0" insertRows="0" sort="0" autoFilter="0"/>
  <mergeCells count="41">
    <mergeCell ref="D4:E4"/>
    <mergeCell ref="C24:D24"/>
    <mergeCell ref="C25:D25"/>
    <mergeCell ref="C22:D22"/>
    <mergeCell ref="C29:D29"/>
    <mergeCell ref="C10:D10"/>
    <mergeCell ref="C11:D11"/>
    <mergeCell ref="C12:D12"/>
    <mergeCell ref="C13:D13"/>
    <mergeCell ref="C17:D17"/>
    <mergeCell ref="C34:D34"/>
    <mergeCell ref="C35:D35"/>
    <mergeCell ref="C36:D36"/>
    <mergeCell ref="C37:D37"/>
    <mergeCell ref="C41:D41"/>
    <mergeCell ref="C23:D23"/>
    <mergeCell ref="C47:D47"/>
    <mergeCell ref="C48:D48"/>
    <mergeCell ref="C49:D49"/>
    <mergeCell ref="C50:D50"/>
    <mergeCell ref="C54:D54"/>
    <mergeCell ref="C59:D59"/>
    <mergeCell ref="C60:D60"/>
    <mergeCell ref="C61:D61"/>
    <mergeCell ref="C62:D62"/>
    <mergeCell ref="C66:D66"/>
    <mergeCell ref="C71:D71"/>
    <mergeCell ref="C72:D72"/>
    <mergeCell ref="C73:D73"/>
    <mergeCell ref="C74:D74"/>
    <mergeCell ref="C78:D78"/>
    <mergeCell ref="C83:D83"/>
    <mergeCell ref="C84:D84"/>
    <mergeCell ref="C85:D85"/>
    <mergeCell ref="C102:D102"/>
    <mergeCell ref="C86:D86"/>
    <mergeCell ref="C90:D90"/>
    <mergeCell ref="C95:D95"/>
    <mergeCell ref="C96:D96"/>
    <mergeCell ref="C97:D97"/>
    <mergeCell ref="C98:D98"/>
  </mergeCells>
  <conditionalFormatting sqref="C49 C12:D19 C24:D31 C36:D43 C50:D56">
    <cfRule type="containsBlanks" priority="14" dxfId="185">
      <formula>LEN(TRIM(C12))=0</formula>
    </cfRule>
  </conditionalFormatting>
  <conditionalFormatting sqref="C97:D97 C103:D104 C99:D101">
    <cfRule type="containsBlanks" priority="10" dxfId="185">
      <formula>LEN(TRIM(C97))=0</formula>
    </cfRule>
  </conditionalFormatting>
  <conditionalFormatting sqref="C66:D66">
    <cfRule type="containsBlanks" priority="8" dxfId="185">
      <formula>LEN(TRIM(C66))=0</formula>
    </cfRule>
  </conditionalFormatting>
  <conditionalFormatting sqref="C78:D78">
    <cfRule type="containsBlanks" priority="7" dxfId="185">
      <formula>LEN(TRIM(C78))=0</formula>
    </cfRule>
  </conditionalFormatting>
  <conditionalFormatting sqref="C98:D98">
    <cfRule type="containsBlanks" priority="1" dxfId="185">
      <formula>LEN(TRIM(C98))=0</formula>
    </cfRule>
  </conditionalFormatting>
  <conditionalFormatting sqref="C90:D90">
    <cfRule type="containsBlanks" priority="6" dxfId="185">
      <formula>LEN(TRIM(C90))=0</formula>
    </cfRule>
  </conditionalFormatting>
  <conditionalFormatting sqref="C74:D74">
    <cfRule type="containsBlanks" priority="3" dxfId="185">
      <formula>LEN(TRIM(C74))=0</formula>
    </cfRule>
  </conditionalFormatting>
  <conditionalFormatting sqref="C73:D73 C79:D80 C75:D77">
    <cfRule type="containsBlanks" priority="17" dxfId="185">
      <formula>LEN(TRIM(C73))=0</formula>
    </cfRule>
  </conditionalFormatting>
  <conditionalFormatting sqref="C85:D85 C91:D92 C87:D89">
    <cfRule type="containsBlanks" priority="16" dxfId="185">
      <formula>LEN(TRIM(C85))=0</formula>
    </cfRule>
  </conditionalFormatting>
  <conditionalFormatting sqref="C61:D61 C67:D68 C63:D65">
    <cfRule type="containsBlanks" priority="15" dxfId="185">
      <formula>LEN(TRIM(C61))=0</formula>
    </cfRule>
  </conditionalFormatting>
  <conditionalFormatting sqref="C62:D62">
    <cfRule type="containsBlanks" priority="4" dxfId="185">
      <formula>LEN(TRIM(C62))=0</formula>
    </cfRule>
  </conditionalFormatting>
  <conditionalFormatting sqref="C102:D102">
    <cfRule type="containsBlanks" priority="5" dxfId="185">
      <formula>LEN(TRIM(C102))=0</formula>
    </cfRule>
  </conditionalFormatting>
  <conditionalFormatting sqref="C86:D86">
    <cfRule type="containsBlanks" priority="2" dxfId="185">
      <formula>LEN(TRIM(C86))=0</formula>
    </cfRule>
  </conditionalFormatting>
  <printOptions/>
  <pageMargins left="0.75" right="0.75" top="1" bottom="1" header="0.5" footer="0.5"/>
  <pageSetup fitToHeight="1" fitToWidth="1" orientation="portrait" paperSize="9" scale="37" r:id="rId1"/>
</worksheet>
</file>

<file path=xl/worksheets/sheet8.xml><?xml version="1.0" encoding="utf-8"?>
<worksheet xmlns="http://schemas.openxmlformats.org/spreadsheetml/2006/main" xmlns:r="http://schemas.openxmlformats.org/officeDocument/2006/relationships">
  <sheetPr codeName="Tabelle10">
    <tabColor theme="9" tint="0.5999900102615356"/>
  </sheetPr>
  <dimension ref="B2:J90"/>
  <sheetViews>
    <sheetView showGridLines="0" zoomScale="75" zoomScaleNormal="75" zoomScalePageLayoutView="0" workbookViewId="0" topLeftCell="A61">
      <selection activeCell="C81" sqref="C81:D81"/>
    </sheetView>
  </sheetViews>
  <sheetFormatPr defaultColWidth="8.88671875" defaultRowHeight="16.5"/>
  <cols>
    <col min="1" max="1" width="11.5546875" style="0" customWidth="1"/>
    <col min="2" max="2" width="18.3359375" style="0" customWidth="1"/>
    <col min="3" max="3" width="14.3359375" style="94" customWidth="1"/>
    <col min="4" max="4" width="77.3359375" style="92" customWidth="1"/>
  </cols>
  <sheetData>
    <row r="1" ht="17.25" thickBot="1"/>
    <row r="2" spans="2:10" s="2" customFormat="1" ht="18.75" customHeight="1" thickBot="1">
      <c r="B2" s="3"/>
      <c r="C2" s="85" t="s">
        <v>153</v>
      </c>
      <c r="D2" s="310" t="str">
        <f>Introduction!B57</f>
        <v>Intervention 2 - Grid extension</v>
      </c>
      <c r="E2" s="312"/>
      <c r="F2" s="3"/>
      <c r="G2" s="3"/>
      <c r="H2" s="3"/>
      <c r="I2" s="3"/>
      <c r="J2" s="3"/>
    </row>
    <row r="4" spans="2:4" s="147" customFormat="1" ht="16.5">
      <c r="B4" s="45"/>
      <c r="C4" s="95"/>
      <c r="D4" s="93"/>
    </row>
    <row r="5" spans="3:4" s="147" customFormat="1" ht="16.5">
      <c r="C5" s="148"/>
      <c r="D5" s="149"/>
    </row>
    <row r="6" spans="3:4" s="147" customFormat="1" ht="16.5">
      <c r="C6" s="148"/>
      <c r="D6" s="149"/>
    </row>
    <row r="7" spans="3:4" s="147" customFormat="1" ht="16.5">
      <c r="C7" s="148"/>
      <c r="D7" s="149"/>
    </row>
    <row r="8" spans="2:4" s="147" customFormat="1" ht="16.5">
      <c r="B8" s="239" t="s">
        <v>176</v>
      </c>
      <c r="C8" s="240">
        <f>+'Monitoring sheet'!A31</f>
        <v>1</v>
      </c>
      <c r="D8" s="92"/>
    </row>
    <row r="9" spans="2:4" s="147" customFormat="1" ht="16.5">
      <c r="B9" s="241" t="s">
        <v>177</v>
      </c>
      <c r="C9" s="378" t="s">
        <v>438</v>
      </c>
      <c r="D9" s="378"/>
    </row>
    <row r="10" spans="2:4" s="147" customFormat="1" ht="16.5">
      <c r="B10" s="241" t="s">
        <v>0</v>
      </c>
      <c r="C10" s="379" t="s">
        <v>29</v>
      </c>
      <c r="D10" s="380"/>
    </row>
    <row r="11" spans="2:4" s="147" customFormat="1" ht="16.5">
      <c r="B11" s="241" t="s">
        <v>169</v>
      </c>
      <c r="C11" s="381" t="s">
        <v>402</v>
      </c>
      <c r="D11" s="381"/>
    </row>
    <row r="12" spans="2:4" s="147" customFormat="1" ht="16.5">
      <c r="B12" s="241" t="s">
        <v>141</v>
      </c>
      <c r="C12" s="373">
        <f>+'Monitoring sheet'!E31</f>
        <v>0</v>
      </c>
      <c r="D12" s="374"/>
    </row>
    <row r="13" spans="2:4" s="147" customFormat="1" ht="16.5">
      <c r="B13" s="241" t="s">
        <v>170</v>
      </c>
      <c r="C13" s="242" t="s">
        <v>171</v>
      </c>
      <c r="D13" s="243"/>
    </row>
    <row r="14" spans="2:4" s="147" customFormat="1" ht="16.5">
      <c r="B14" s="241"/>
      <c r="C14" s="242" t="s">
        <v>172</v>
      </c>
      <c r="D14" s="243" t="s">
        <v>340</v>
      </c>
    </row>
    <row r="15" spans="2:4" s="147" customFormat="1" ht="16.5">
      <c r="B15" s="241"/>
      <c r="C15" s="242" t="s">
        <v>173</v>
      </c>
      <c r="D15" s="243" t="s">
        <v>439</v>
      </c>
    </row>
    <row r="16" spans="2:4" s="147" customFormat="1" ht="16.5">
      <c r="B16" s="241" t="s">
        <v>175</v>
      </c>
      <c r="C16" s="375">
        <f>+'Monitoring sheet'!K31</f>
        <v>5</v>
      </c>
      <c r="D16" s="376"/>
    </row>
    <row r="17" spans="2:4" s="147" customFormat="1" ht="16.5">
      <c r="B17" s="241" t="s">
        <v>216</v>
      </c>
      <c r="C17" s="242"/>
      <c r="D17" s="243"/>
    </row>
    <row r="18" spans="2:4" s="147" customFormat="1" ht="16.5">
      <c r="B18" s="241"/>
      <c r="C18" s="242" t="s">
        <v>174</v>
      </c>
      <c r="D18" s="243" t="s">
        <v>339</v>
      </c>
    </row>
    <row r="19" spans="2:4" s="147" customFormat="1" ht="16.5">
      <c r="B19"/>
      <c r="C19"/>
      <c r="D19" s="46"/>
    </row>
    <row r="20" spans="2:4" s="147" customFormat="1" ht="16.5">
      <c r="B20" s="239" t="s">
        <v>176</v>
      </c>
      <c r="C20" s="240">
        <f>+'Monitoring sheet'!A32</f>
        <v>2</v>
      </c>
      <c r="D20" s="92"/>
    </row>
    <row r="21" spans="2:4" s="147" customFormat="1" ht="16.5">
      <c r="B21" s="241" t="s">
        <v>177</v>
      </c>
      <c r="C21" s="377" t="s">
        <v>445</v>
      </c>
      <c r="D21" s="378"/>
    </row>
    <row r="22" spans="2:4" s="147" customFormat="1" ht="16.5">
      <c r="B22" s="241" t="s">
        <v>0</v>
      </c>
      <c r="C22" s="379" t="s">
        <v>29</v>
      </c>
      <c r="D22" s="380"/>
    </row>
    <row r="23" spans="2:4" s="147" customFormat="1" ht="16.5">
      <c r="B23" s="241" t="s">
        <v>169</v>
      </c>
      <c r="C23" s="382" t="s">
        <v>419</v>
      </c>
      <c r="D23" s="383"/>
    </row>
    <row r="24" spans="2:4" s="147" customFormat="1" ht="15" customHeight="1">
      <c r="B24" s="241" t="s">
        <v>141</v>
      </c>
      <c r="C24" s="373">
        <f>+'Monitoring sheet'!E32</f>
        <v>0</v>
      </c>
      <c r="D24" s="374"/>
    </row>
    <row r="25" spans="2:4" s="147" customFormat="1" ht="15" customHeight="1">
      <c r="B25" s="241" t="s">
        <v>170</v>
      </c>
      <c r="C25" s="242" t="s">
        <v>171</v>
      </c>
      <c r="D25" s="243"/>
    </row>
    <row r="26" spans="2:4" s="147" customFormat="1" ht="16.5">
      <c r="B26" s="241"/>
      <c r="C26" s="242" t="s">
        <v>172</v>
      </c>
      <c r="D26" s="243" t="s">
        <v>340</v>
      </c>
    </row>
    <row r="27" spans="2:4" s="147" customFormat="1" ht="16.5">
      <c r="B27" s="241"/>
      <c r="C27" s="242" t="s">
        <v>173</v>
      </c>
      <c r="D27" s="243" t="s">
        <v>439</v>
      </c>
    </row>
    <row r="28" spans="2:4" s="147" customFormat="1" ht="16.5">
      <c r="B28" s="241" t="s">
        <v>175</v>
      </c>
      <c r="C28" s="375">
        <f>+'Monitoring sheet'!K32</f>
        <v>715</v>
      </c>
      <c r="D28" s="376"/>
    </row>
    <row r="29" spans="2:4" s="147" customFormat="1" ht="16.5">
      <c r="B29" s="241" t="s">
        <v>216</v>
      </c>
      <c r="C29" s="242"/>
      <c r="D29" s="243"/>
    </row>
    <row r="30" spans="2:4" s="147" customFormat="1" ht="16.5">
      <c r="B30" s="241"/>
      <c r="C30" s="242" t="s">
        <v>174</v>
      </c>
      <c r="D30" s="243" t="s">
        <v>339</v>
      </c>
    </row>
    <row r="31" spans="2:4" s="147" customFormat="1" ht="16.5">
      <c r="B31"/>
      <c r="C31" s="94"/>
      <c r="D31" s="92"/>
    </row>
    <row r="32" spans="2:4" s="147" customFormat="1" ht="16.5">
      <c r="B32" s="239" t="s">
        <v>176</v>
      </c>
      <c r="C32" s="240">
        <f>+'Monitoring sheet'!A33</f>
        <v>3</v>
      </c>
      <c r="D32" s="92"/>
    </row>
    <row r="33" spans="2:4" s="147" customFormat="1" ht="16.5">
      <c r="B33" s="241" t="s">
        <v>177</v>
      </c>
      <c r="C33" s="377" t="s">
        <v>446</v>
      </c>
      <c r="D33" s="378"/>
    </row>
    <row r="34" spans="2:4" s="147" customFormat="1" ht="16.5">
      <c r="B34" s="241" t="s">
        <v>0</v>
      </c>
      <c r="C34" s="379" t="s">
        <v>441</v>
      </c>
      <c r="D34" s="380"/>
    </row>
    <row r="35" spans="2:4" s="147" customFormat="1" ht="16.5">
      <c r="B35" s="241" t="s">
        <v>169</v>
      </c>
      <c r="C35" s="382" t="s">
        <v>435</v>
      </c>
      <c r="D35" s="383"/>
    </row>
    <row r="36" spans="2:4" s="147" customFormat="1" ht="16.5">
      <c r="B36" s="241" t="s">
        <v>141</v>
      </c>
      <c r="C36" s="373">
        <f>+'Monitoring sheet'!E33</f>
        <v>0</v>
      </c>
      <c r="D36" s="374"/>
    </row>
    <row r="37" spans="2:4" s="147" customFormat="1" ht="16.5">
      <c r="B37" s="241" t="s">
        <v>170</v>
      </c>
      <c r="C37" s="242" t="s">
        <v>171</v>
      </c>
      <c r="D37" s="243"/>
    </row>
    <row r="38" spans="2:4" s="147" customFormat="1" ht="16.5">
      <c r="B38" s="241"/>
      <c r="C38" s="242" t="s">
        <v>172</v>
      </c>
      <c r="D38" s="243" t="s">
        <v>340</v>
      </c>
    </row>
    <row r="39" spans="2:4" s="147" customFormat="1" ht="16.5">
      <c r="B39" s="241"/>
      <c r="C39" s="242" t="s">
        <v>173</v>
      </c>
      <c r="D39" s="243" t="s">
        <v>439</v>
      </c>
    </row>
    <row r="40" spans="2:4" s="147" customFormat="1" ht="16.5">
      <c r="B40" s="241" t="s">
        <v>175</v>
      </c>
      <c r="C40" s="375">
        <f>+'Monitoring sheet'!K33</f>
        <v>3180</v>
      </c>
      <c r="D40" s="376"/>
    </row>
    <row r="41" spans="2:4" s="147" customFormat="1" ht="16.5">
      <c r="B41" s="241" t="s">
        <v>216</v>
      </c>
      <c r="C41" s="242"/>
      <c r="D41" s="243"/>
    </row>
    <row r="42" spans="2:4" s="147" customFormat="1" ht="16.5">
      <c r="B42" s="241"/>
      <c r="C42" s="242" t="s">
        <v>174</v>
      </c>
      <c r="D42" s="243" t="s">
        <v>339</v>
      </c>
    </row>
    <row r="43" spans="2:4" s="147" customFormat="1" ht="16.5">
      <c r="B43"/>
      <c r="C43" s="94"/>
      <c r="D43" s="92"/>
    </row>
    <row r="44" spans="2:4" s="147" customFormat="1" ht="16.5">
      <c r="B44" s="239" t="s">
        <v>176</v>
      </c>
      <c r="C44" s="240">
        <f>+'Monitoring sheet'!A34</f>
        <v>4</v>
      </c>
      <c r="D44" s="92"/>
    </row>
    <row r="45" spans="2:4" s="147" customFormat="1" ht="16.5">
      <c r="B45" s="241" t="s">
        <v>177</v>
      </c>
      <c r="C45" s="377" t="s">
        <v>35</v>
      </c>
      <c r="D45" s="378"/>
    </row>
    <row r="46" spans="2:4" s="147" customFormat="1" ht="16.5">
      <c r="B46" s="241" t="s">
        <v>0</v>
      </c>
      <c r="C46" s="379" t="s">
        <v>441</v>
      </c>
      <c r="D46" s="380"/>
    </row>
    <row r="47" spans="2:4" s="147" customFormat="1" ht="16.5">
      <c r="B47" s="241" t="s">
        <v>169</v>
      </c>
      <c r="C47" s="382" t="s">
        <v>409</v>
      </c>
      <c r="D47" s="383"/>
    </row>
    <row r="48" spans="2:4" s="147" customFormat="1" ht="16.5">
      <c r="B48" s="241" t="s">
        <v>141</v>
      </c>
      <c r="C48" s="373">
        <f>+'Monitoring sheet'!E34</f>
        <v>0</v>
      </c>
      <c r="D48" s="374"/>
    </row>
    <row r="49" spans="2:4" s="147" customFormat="1" ht="16.5">
      <c r="B49" s="241" t="s">
        <v>170</v>
      </c>
      <c r="C49" s="242" t="s">
        <v>171</v>
      </c>
      <c r="D49" s="243"/>
    </row>
    <row r="50" spans="2:4" s="147" customFormat="1" ht="16.5">
      <c r="B50" s="241"/>
      <c r="C50" s="242" t="s">
        <v>172</v>
      </c>
      <c r="D50" s="243" t="s">
        <v>340</v>
      </c>
    </row>
    <row r="51" spans="2:4" s="147" customFormat="1" ht="16.5">
      <c r="B51" s="241"/>
      <c r="C51" s="242" t="s">
        <v>173</v>
      </c>
      <c r="D51" s="243" t="s">
        <v>439</v>
      </c>
    </row>
    <row r="52" spans="2:4" s="147" customFormat="1" ht="16.5">
      <c r="B52" s="241" t="s">
        <v>175</v>
      </c>
      <c r="C52" s="375">
        <f>+'Monitoring sheet'!K34</f>
        <v>5</v>
      </c>
      <c r="D52" s="376"/>
    </row>
    <row r="53" spans="2:4" s="147" customFormat="1" ht="16.5">
      <c r="B53" s="241" t="s">
        <v>216</v>
      </c>
      <c r="C53" s="242"/>
      <c r="D53" s="243"/>
    </row>
    <row r="54" spans="2:4" s="147" customFormat="1" ht="16.5">
      <c r="B54" s="241"/>
      <c r="C54" s="242" t="s">
        <v>174</v>
      </c>
      <c r="D54" s="243" t="s">
        <v>339</v>
      </c>
    </row>
    <row r="55" spans="2:4" s="147" customFormat="1" ht="16.5">
      <c r="B55"/>
      <c r="C55" s="94"/>
      <c r="D55" s="92"/>
    </row>
    <row r="56" spans="2:4" s="147" customFormat="1" ht="16.5">
      <c r="B56" s="239" t="s">
        <v>176</v>
      </c>
      <c r="C56" s="240">
        <f>+'Monitoring sheet'!A35</f>
        <v>5</v>
      </c>
      <c r="D56" s="92"/>
    </row>
    <row r="57" spans="2:4" s="147" customFormat="1" ht="16.5">
      <c r="B57" s="241" t="s">
        <v>177</v>
      </c>
      <c r="C57" s="377" t="s">
        <v>447</v>
      </c>
      <c r="D57" s="378"/>
    </row>
    <row r="58" spans="2:4" s="147" customFormat="1" ht="16.5">
      <c r="B58" s="241" t="s">
        <v>0</v>
      </c>
      <c r="C58" s="379" t="s">
        <v>441</v>
      </c>
      <c r="D58" s="380"/>
    </row>
    <row r="59" spans="2:4" s="147" customFormat="1" ht="16.5">
      <c r="B59" s="241" t="s">
        <v>169</v>
      </c>
      <c r="C59" s="381" t="s">
        <v>411</v>
      </c>
      <c r="D59" s="381"/>
    </row>
    <row r="60" spans="2:4" s="147" customFormat="1" ht="16.5">
      <c r="B60" s="241" t="s">
        <v>141</v>
      </c>
      <c r="C60" s="373">
        <f>+'Monitoring sheet'!E35</f>
        <v>0</v>
      </c>
      <c r="D60" s="374"/>
    </row>
    <row r="61" spans="2:4" s="147" customFormat="1" ht="16.5">
      <c r="B61" s="241" t="s">
        <v>170</v>
      </c>
      <c r="C61" s="242" t="s">
        <v>171</v>
      </c>
      <c r="D61" s="243"/>
    </row>
    <row r="62" spans="2:4" s="147" customFormat="1" ht="16.5">
      <c r="B62" s="241"/>
      <c r="C62" s="242" t="s">
        <v>172</v>
      </c>
      <c r="D62" s="243" t="s">
        <v>340</v>
      </c>
    </row>
    <row r="63" spans="2:4" s="147" customFormat="1" ht="16.5">
      <c r="B63" s="241"/>
      <c r="C63" s="242" t="s">
        <v>173</v>
      </c>
      <c r="D63" s="243" t="s">
        <v>439</v>
      </c>
    </row>
    <row r="64" spans="2:4" s="147" customFormat="1" ht="16.5">
      <c r="B64" s="241" t="s">
        <v>175</v>
      </c>
      <c r="C64" s="375">
        <f>+'Monitoring sheet'!K35</f>
        <v>2</v>
      </c>
      <c r="D64" s="376"/>
    </row>
    <row r="65" spans="2:4" s="147" customFormat="1" ht="16.5">
      <c r="B65" s="241" t="s">
        <v>216</v>
      </c>
      <c r="C65" s="242"/>
      <c r="D65" s="243"/>
    </row>
    <row r="66" spans="2:4" s="147" customFormat="1" ht="16.5">
      <c r="B66" s="241"/>
      <c r="C66" s="242" t="s">
        <v>174</v>
      </c>
      <c r="D66" s="243" t="s">
        <v>339</v>
      </c>
    </row>
    <row r="67" spans="2:4" s="147" customFormat="1" ht="16.5">
      <c r="B67"/>
      <c r="C67" s="94"/>
      <c r="D67" s="92"/>
    </row>
    <row r="68" spans="2:4" s="147" customFormat="1" ht="16.5">
      <c r="B68" s="239" t="s">
        <v>176</v>
      </c>
      <c r="C68" s="240">
        <f>+'Monitoring sheet'!A36</f>
        <v>6</v>
      </c>
      <c r="D68" s="92"/>
    </row>
    <row r="69" spans="2:4" ht="16.5">
      <c r="B69" s="241" t="s">
        <v>177</v>
      </c>
      <c r="C69" s="377" t="s">
        <v>444</v>
      </c>
      <c r="D69" s="378"/>
    </row>
    <row r="70" spans="2:4" ht="16.5">
      <c r="B70" s="241" t="s">
        <v>0</v>
      </c>
      <c r="C70" s="379" t="s">
        <v>39</v>
      </c>
      <c r="D70" s="380"/>
    </row>
    <row r="71" spans="2:4" ht="16.5">
      <c r="B71" s="241" t="s">
        <v>169</v>
      </c>
      <c r="C71" s="381" t="s">
        <v>424</v>
      </c>
      <c r="D71" s="381"/>
    </row>
    <row r="72" spans="2:4" ht="16.5">
      <c r="B72" s="241" t="s">
        <v>141</v>
      </c>
      <c r="C72" s="373">
        <f>+'Monitoring sheet'!E36</f>
        <v>0</v>
      </c>
      <c r="D72" s="374"/>
    </row>
    <row r="73" spans="2:4" ht="16.5">
      <c r="B73" s="241" t="s">
        <v>170</v>
      </c>
      <c r="C73" s="242" t="s">
        <v>171</v>
      </c>
      <c r="D73" s="243"/>
    </row>
    <row r="74" spans="2:4" ht="16.5">
      <c r="B74" s="241"/>
      <c r="C74" s="242" t="s">
        <v>172</v>
      </c>
      <c r="D74" s="243" t="s">
        <v>340</v>
      </c>
    </row>
    <row r="75" spans="2:4" ht="16.5">
      <c r="B75" s="241"/>
      <c r="C75" s="242" t="s">
        <v>173</v>
      </c>
      <c r="D75" s="243" t="s">
        <v>439</v>
      </c>
    </row>
    <row r="76" spans="2:4" ht="16.5">
      <c r="B76" s="241" t="s">
        <v>175</v>
      </c>
      <c r="C76" s="375">
        <f>+'Monitoring sheet'!K36</f>
        <v>5</v>
      </c>
      <c r="D76" s="376"/>
    </row>
    <row r="77" spans="2:4" ht="16.5">
      <c r="B77" s="241" t="s">
        <v>216</v>
      </c>
      <c r="C77" s="242"/>
      <c r="D77" s="243"/>
    </row>
    <row r="78" spans="2:4" ht="16.5">
      <c r="B78" s="241"/>
      <c r="C78" s="242" t="s">
        <v>174</v>
      </c>
      <c r="D78" s="243" t="s">
        <v>339</v>
      </c>
    </row>
    <row r="80" spans="2:3" ht="16.5">
      <c r="B80" s="239" t="s">
        <v>176</v>
      </c>
      <c r="C80" s="240">
        <f>+'Monitoring sheet'!A37</f>
        <v>7</v>
      </c>
    </row>
    <row r="81" spans="2:4" ht="16.5">
      <c r="B81" s="241" t="s">
        <v>177</v>
      </c>
      <c r="C81" s="377" t="s">
        <v>444</v>
      </c>
      <c r="D81" s="378"/>
    </row>
    <row r="82" spans="2:4" ht="16.5">
      <c r="B82" s="241" t="s">
        <v>0</v>
      </c>
      <c r="C82" s="379" t="s">
        <v>39</v>
      </c>
      <c r="D82" s="380"/>
    </row>
    <row r="83" spans="2:4" ht="16.5">
      <c r="B83" s="241" t="s">
        <v>169</v>
      </c>
      <c r="C83" s="381" t="s">
        <v>417</v>
      </c>
      <c r="D83" s="381"/>
    </row>
    <row r="84" spans="2:4" ht="16.5">
      <c r="B84" s="241" t="s">
        <v>141</v>
      </c>
      <c r="C84" s="373">
        <f>+'Monitoring sheet'!E37</f>
        <v>0</v>
      </c>
      <c r="D84" s="374"/>
    </row>
    <row r="85" spans="2:4" ht="16.5">
      <c r="B85" s="241" t="s">
        <v>170</v>
      </c>
      <c r="C85" s="242" t="s">
        <v>171</v>
      </c>
      <c r="D85" s="243" t="s">
        <v>442</v>
      </c>
    </row>
    <row r="86" spans="2:4" ht="16.5">
      <c r="B86" s="241"/>
      <c r="C86" s="242" t="s">
        <v>172</v>
      </c>
      <c r="D86" s="243" t="s">
        <v>340</v>
      </c>
    </row>
    <row r="87" spans="2:4" ht="16.5">
      <c r="B87" s="241"/>
      <c r="C87" s="242" t="s">
        <v>173</v>
      </c>
      <c r="D87" s="243" t="s">
        <v>439</v>
      </c>
    </row>
    <row r="88" spans="2:4" ht="16.5">
      <c r="B88" s="241" t="s">
        <v>175</v>
      </c>
      <c r="C88" s="375">
        <f>+'Monitoring sheet'!K37</f>
        <v>20</v>
      </c>
      <c r="D88" s="376"/>
    </row>
    <row r="89" spans="2:4" ht="16.5">
      <c r="B89" s="241" t="s">
        <v>216</v>
      </c>
      <c r="C89" s="242"/>
      <c r="D89" s="243"/>
    </row>
    <row r="90" spans="2:4" ht="16.5">
      <c r="B90" s="241"/>
      <c r="C90" s="242" t="s">
        <v>174</v>
      </c>
      <c r="D90" s="243" t="s">
        <v>339</v>
      </c>
    </row>
  </sheetData>
  <sheetProtection password="CB3D" sheet="1" formatCells="0" formatColumns="0" formatRows="0" insertColumns="0" insertRows="0" sort="0" autoFilter="0"/>
  <mergeCells count="36">
    <mergeCell ref="C9:D9"/>
    <mergeCell ref="C24:D24"/>
    <mergeCell ref="C22:D22"/>
    <mergeCell ref="D2:E2"/>
    <mergeCell ref="C23:D23"/>
    <mergeCell ref="C16:D16"/>
    <mergeCell ref="C12:D12"/>
    <mergeCell ref="C11:D11"/>
    <mergeCell ref="C10:D10"/>
    <mergeCell ref="C21:D21"/>
    <mergeCell ref="C28:D28"/>
    <mergeCell ref="C33:D33"/>
    <mergeCell ref="C34:D34"/>
    <mergeCell ref="C35:D35"/>
    <mergeCell ref="C36:D36"/>
    <mergeCell ref="C40:D40"/>
    <mergeCell ref="C45:D45"/>
    <mergeCell ref="C46:D46"/>
    <mergeCell ref="C47:D47"/>
    <mergeCell ref="C48:D48"/>
    <mergeCell ref="C52:D52"/>
    <mergeCell ref="C57:D57"/>
    <mergeCell ref="C58:D58"/>
    <mergeCell ref="C59:D59"/>
    <mergeCell ref="C60:D60"/>
    <mergeCell ref="C64:D64"/>
    <mergeCell ref="C82:D82"/>
    <mergeCell ref="C83:D83"/>
    <mergeCell ref="C84:D84"/>
    <mergeCell ref="C88:D88"/>
    <mergeCell ref="C69:D69"/>
    <mergeCell ref="C70:D70"/>
    <mergeCell ref="C71:D71"/>
    <mergeCell ref="C72:D72"/>
    <mergeCell ref="C76:D76"/>
    <mergeCell ref="C81:D81"/>
  </mergeCells>
  <conditionalFormatting sqref="C48:D48">
    <cfRule type="containsBlanks" priority="10" dxfId="185">
      <formula>LEN(TRIM(C48))=0</formula>
    </cfRule>
  </conditionalFormatting>
  <conditionalFormatting sqref="C60:D60">
    <cfRule type="containsBlanks" priority="9" dxfId="185">
      <formula>LEN(TRIM(C60))=0</formula>
    </cfRule>
  </conditionalFormatting>
  <conditionalFormatting sqref="C47 C49:D51 C53:D54">
    <cfRule type="containsBlanks" priority="15" dxfId="185">
      <formula>LEN(TRIM(C47))=0</formula>
    </cfRule>
  </conditionalFormatting>
  <conditionalFormatting sqref="C23 C25:D27 C35 C37:D39 C71:D71 C59:D59 C61:D63 C73:D75 C29:D30 C41:D42 C65:D66 C77:D78">
    <cfRule type="containsBlanks" priority="17" dxfId="185">
      <formula>LEN(TRIM(C23))=0</formula>
    </cfRule>
  </conditionalFormatting>
  <conditionalFormatting sqref="C11:D18">
    <cfRule type="containsBlanks" priority="16" dxfId="185">
      <formula>LEN(TRIM(C11))=0</formula>
    </cfRule>
  </conditionalFormatting>
  <conditionalFormatting sqref="C72:D72">
    <cfRule type="containsBlanks" priority="8" dxfId="185">
      <formula>LEN(TRIM(C72))=0</formula>
    </cfRule>
  </conditionalFormatting>
  <conditionalFormatting sqref="C84:D84">
    <cfRule type="containsBlanks" priority="7" dxfId="185">
      <formula>LEN(TRIM(C84))=0</formula>
    </cfRule>
  </conditionalFormatting>
  <conditionalFormatting sqref="C28:D28">
    <cfRule type="containsBlanks" priority="6" dxfId="185">
      <formula>LEN(TRIM(C28))=0</formula>
    </cfRule>
  </conditionalFormatting>
  <conditionalFormatting sqref="C52:D52">
    <cfRule type="containsBlanks" priority="4" dxfId="185">
      <formula>LEN(TRIM(C52))=0</formula>
    </cfRule>
  </conditionalFormatting>
  <conditionalFormatting sqref="C64:D64">
    <cfRule type="containsBlanks" priority="3" dxfId="185">
      <formula>LEN(TRIM(C64))=0</formula>
    </cfRule>
  </conditionalFormatting>
  <conditionalFormatting sqref="C24:D24">
    <cfRule type="containsBlanks" priority="12" dxfId="185">
      <formula>LEN(TRIM(C24))=0</formula>
    </cfRule>
  </conditionalFormatting>
  <conditionalFormatting sqref="C83:D83 C89:D90 C85:D87">
    <cfRule type="containsBlanks" priority="14" dxfId="185">
      <formula>LEN(TRIM(C83))=0</formula>
    </cfRule>
  </conditionalFormatting>
  <conditionalFormatting sqref="C36:D36">
    <cfRule type="containsBlanks" priority="11" dxfId="185">
      <formula>LEN(TRIM(C36))=0</formula>
    </cfRule>
  </conditionalFormatting>
  <conditionalFormatting sqref="C40:D40">
    <cfRule type="containsBlanks" priority="5" dxfId="185">
      <formula>LEN(TRIM(C40))=0</formula>
    </cfRule>
  </conditionalFormatting>
  <conditionalFormatting sqref="C76:D76">
    <cfRule type="containsBlanks" priority="2" dxfId="185">
      <formula>LEN(TRIM(C76))=0</formula>
    </cfRule>
  </conditionalFormatting>
  <conditionalFormatting sqref="C88:D88">
    <cfRule type="containsBlanks" priority="1" dxfId="185">
      <formula>LEN(TRIM(C88))=0</formula>
    </cfRule>
  </conditionalFormatting>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EB39"/>
  <sheetViews>
    <sheetView showGridLines="0" tabSelected="1" zoomScale="55" zoomScaleNormal="55" zoomScalePageLayoutView="0" workbookViewId="0" topLeftCell="A7">
      <selection activeCell="I19" sqref="I19"/>
    </sheetView>
  </sheetViews>
  <sheetFormatPr defaultColWidth="8.88671875" defaultRowHeight="16.5" outlineLevelRow="1"/>
  <cols>
    <col min="1" max="1" width="4.5546875" style="0" customWidth="1"/>
    <col min="2" max="2" width="75.4453125" style="0" bestFit="1" customWidth="1"/>
    <col min="3" max="3" width="10.88671875" style="0" customWidth="1"/>
    <col min="4" max="4" width="14.88671875" style="0" customWidth="1"/>
    <col min="5" max="5" width="13.5546875" style="0" customWidth="1"/>
    <col min="6" max="6" width="12.10546875" style="0" customWidth="1"/>
    <col min="7" max="7" width="11.4453125" style="0" customWidth="1"/>
    <col min="8" max="8" width="14.6640625" style="0" customWidth="1"/>
    <col min="9" max="10" width="8.88671875" style="0" customWidth="1"/>
    <col min="11" max="11" width="13.77734375" style="0" bestFit="1" customWidth="1"/>
  </cols>
  <sheetData>
    <row r="1" spans="1:132" s="61" customFormat="1" ht="21" thickBot="1">
      <c r="A1" s="65"/>
      <c r="B1" s="384" t="s">
        <v>180</v>
      </c>
      <c r="C1" s="384"/>
      <c r="D1" s="384"/>
      <c r="E1" s="384"/>
      <c r="F1" s="384"/>
      <c r="G1" s="384"/>
      <c r="H1" s="384"/>
      <c r="I1" s="384"/>
      <c r="J1" s="384"/>
      <c r="K1" s="384"/>
      <c r="L1" s="384"/>
      <c r="M1" s="384"/>
      <c r="N1" s="384"/>
      <c r="O1" s="384"/>
      <c r="P1" s="384"/>
      <c r="Q1" s="384"/>
      <c r="R1" s="384"/>
      <c r="S1" s="66"/>
      <c r="T1" s="66"/>
      <c r="U1" s="66"/>
      <c r="V1" s="66"/>
      <c r="W1" s="66"/>
      <c r="X1" s="66"/>
      <c r="Y1" s="67"/>
      <c r="Z1" s="67"/>
      <c r="AA1" s="67"/>
      <c r="AB1" s="67"/>
      <c r="AC1" s="67"/>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row>
    <row r="3" spans="3:8" s="8" customFormat="1" ht="17.25" thickBot="1">
      <c r="C3" s="9"/>
      <c r="D3"/>
      <c r="E3" s="9"/>
      <c r="F3" s="9"/>
      <c r="G3" s="57"/>
      <c r="H3" s="9"/>
    </row>
    <row r="4" spans="1:48" s="8" customFormat="1" ht="40.5" customHeight="1" thickBot="1">
      <c r="A4" s="2"/>
      <c r="B4" s="4" t="s">
        <v>153</v>
      </c>
      <c r="C4" s="388" t="str">
        <f>Introduction!B56</f>
        <v>Intervention 1 - Micro grids</v>
      </c>
      <c r="D4" s="389"/>
      <c r="E4" s="389"/>
      <c r="F4" s="389"/>
      <c r="G4" s="389"/>
      <c r="H4" s="389"/>
      <c r="I4" s="39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ht="16.5" outlineLevel="1"/>
    <row r="6" spans="2:5" ht="16.5" outlineLevel="1">
      <c r="B6" t="s">
        <v>426</v>
      </c>
      <c r="E6">
        <v>5</v>
      </c>
    </row>
    <row r="7" spans="1:5" ht="16.5" outlineLevel="1">
      <c r="A7" s="46"/>
      <c r="B7" s="46" t="s">
        <v>427</v>
      </c>
      <c r="C7" s="46"/>
      <c r="D7" s="46"/>
      <c r="E7">
        <v>60</v>
      </c>
    </row>
    <row r="8" spans="2:5" ht="16.5" outlineLevel="1">
      <c r="B8" t="s">
        <v>428</v>
      </c>
      <c r="E8">
        <v>60</v>
      </c>
    </row>
    <row r="9" ht="17.25" outlineLevel="1" thickBot="1"/>
    <row r="10" spans="1:11" ht="16.5" outlineLevel="1">
      <c r="A10" s="123"/>
      <c r="B10" s="89" t="s">
        <v>204</v>
      </c>
      <c r="C10" s="89" t="s">
        <v>56</v>
      </c>
      <c r="D10" s="385" t="s">
        <v>181</v>
      </c>
      <c r="E10" s="385"/>
      <c r="F10" s="386" t="s">
        <v>206</v>
      </c>
      <c r="G10" s="386"/>
      <c r="H10" s="386"/>
      <c r="I10" s="386"/>
      <c r="J10" s="386"/>
      <c r="K10" s="387"/>
    </row>
    <row r="11" spans="1:11" s="62" customFormat="1" ht="17.25" outlineLevel="1" thickBot="1">
      <c r="A11" s="124"/>
      <c r="B11" s="121"/>
      <c r="C11" s="114"/>
      <c r="D11" s="115" t="s">
        <v>185</v>
      </c>
      <c r="E11" s="116" t="s">
        <v>205</v>
      </c>
      <c r="F11" s="115" t="s">
        <v>185</v>
      </c>
      <c r="G11" s="117" t="s">
        <v>182</v>
      </c>
      <c r="H11" s="115" t="s">
        <v>185</v>
      </c>
      <c r="I11" s="117" t="s">
        <v>183</v>
      </c>
      <c r="J11" s="115" t="s">
        <v>185</v>
      </c>
      <c r="K11" s="118" t="s">
        <v>184</v>
      </c>
    </row>
    <row r="12" spans="1:11" ht="16.5" outlineLevel="1">
      <c r="A12" s="232">
        <v>1</v>
      </c>
      <c r="B12" s="233" t="s">
        <v>402</v>
      </c>
      <c r="C12" s="42" t="s">
        <v>406</v>
      </c>
      <c r="D12" s="42">
        <v>0</v>
      </c>
      <c r="E12" s="90">
        <v>0</v>
      </c>
      <c r="F12" s="42">
        <v>3</v>
      </c>
      <c r="G12" s="91">
        <v>3</v>
      </c>
      <c r="H12" s="42">
        <v>5</v>
      </c>
      <c r="I12" s="91">
        <v>5</v>
      </c>
      <c r="J12" s="42">
        <v>5</v>
      </c>
      <c r="K12" s="91">
        <v>5</v>
      </c>
    </row>
    <row r="13" spans="1:11" ht="16.5" outlineLevel="1">
      <c r="A13" s="232">
        <f aca="true" t="shared" si="0" ref="A13:A19">A12+1</f>
        <v>2</v>
      </c>
      <c r="B13" s="233" t="s">
        <v>404</v>
      </c>
      <c r="C13" s="42" t="s">
        <v>407</v>
      </c>
      <c r="D13" s="42">
        <v>0</v>
      </c>
      <c r="E13" s="90">
        <f>D13*E7</f>
        <v>0</v>
      </c>
      <c r="F13" s="42">
        <v>2.5</v>
      </c>
      <c r="G13" s="91">
        <f>F13*E7</f>
        <v>150</v>
      </c>
      <c r="H13" s="42">
        <v>5</v>
      </c>
      <c r="I13" s="91">
        <f>+H13*E7</f>
        <v>300</v>
      </c>
      <c r="J13" s="42">
        <v>5</v>
      </c>
      <c r="K13" s="91">
        <f>+J13*E7</f>
        <v>300</v>
      </c>
    </row>
    <row r="14" spans="1:11" ht="16.5" outlineLevel="1">
      <c r="A14" s="232">
        <f t="shared" si="0"/>
        <v>3</v>
      </c>
      <c r="B14" s="233" t="s">
        <v>408</v>
      </c>
      <c r="C14" s="42" t="s">
        <v>429</v>
      </c>
      <c r="D14" s="42">
        <v>0</v>
      </c>
      <c r="E14" s="90">
        <v>0</v>
      </c>
      <c r="F14" s="42">
        <v>1</v>
      </c>
      <c r="G14" s="91">
        <v>750</v>
      </c>
      <c r="H14" s="42">
        <v>1</v>
      </c>
      <c r="I14" s="91">
        <v>1500</v>
      </c>
      <c r="J14" s="42">
        <v>1</v>
      </c>
      <c r="K14" s="91">
        <v>1500</v>
      </c>
    </row>
    <row r="15" spans="1:11" ht="16.5" outlineLevel="1">
      <c r="A15" s="232">
        <f t="shared" si="0"/>
        <v>4</v>
      </c>
      <c r="B15" s="234" t="s">
        <v>409</v>
      </c>
      <c r="C15" s="42" t="s">
        <v>430</v>
      </c>
      <c r="D15" s="42">
        <v>0</v>
      </c>
      <c r="E15" s="90">
        <v>0</v>
      </c>
      <c r="F15" s="42">
        <v>3</v>
      </c>
      <c r="G15" s="91">
        <v>3</v>
      </c>
      <c r="H15" s="42">
        <v>5</v>
      </c>
      <c r="I15" s="91">
        <v>5</v>
      </c>
      <c r="J15" s="42">
        <v>5</v>
      </c>
      <c r="K15" s="91">
        <v>5</v>
      </c>
    </row>
    <row r="16" spans="1:11" ht="16.5" outlineLevel="1">
      <c r="A16" s="232">
        <f t="shared" si="0"/>
        <v>5</v>
      </c>
      <c r="B16" s="235" t="s">
        <v>431</v>
      </c>
      <c r="C16" s="42" t="s">
        <v>432</v>
      </c>
      <c r="D16" s="42">
        <v>0</v>
      </c>
      <c r="E16" s="90">
        <v>0</v>
      </c>
      <c r="F16" s="42">
        <v>1</v>
      </c>
      <c r="G16" s="91">
        <v>1</v>
      </c>
      <c r="H16" s="42">
        <v>2</v>
      </c>
      <c r="I16" s="91">
        <v>2</v>
      </c>
      <c r="J16" s="42">
        <v>2</v>
      </c>
      <c r="K16" s="91">
        <v>2</v>
      </c>
    </row>
    <row r="17" spans="1:11" ht="16.5" outlineLevel="1">
      <c r="A17" s="232">
        <f t="shared" si="0"/>
        <v>6</v>
      </c>
      <c r="B17" s="233" t="s">
        <v>433</v>
      </c>
      <c r="C17" s="42" t="s">
        <v>429</v>
      </c>
      <c r="D17" s="42">
        <v>0</v>
      </c>
      <c r="E17" s="90">
        <v>0</v>
      </c>
      <c r="F17" s="42">
        <v>3</v>
      </c>
      <c r="G17" s="91">
        <v>3</v>
      </c>
      <c r="H17" s="42">
        <v>5</v>
      </c>
      <c r="I17" s="91">
        <v>5</v>
      </c>
      <c r="J17" s="42">
        <v>5</v>
      </c>
      <c r="K17" s="91">
        <v>5</v>
      </c>
    </row>
    <row r="18" spans="1:11" ht="16.5" outlineLevel="1">
      <c r="A18" s="232">
        <f t="shared" si="0"/>
        <v>7</v>
      </c>
      <c r="B18" s="234" t="s">
        <v>416</v>
      </c>
      <c r="C18" s="236" t="s">
        <v>429</v>
      </c>
      <c r="D18" s="236">
        <v>0</v>
      </c>
      <c r="E18" s="237">
        <v>0</v>
      </c>
      <c r="F18" s="236">
        <v>10</v>
      </c>
      <c r="G18" s="238">
        <v>10</v>
      </c>
      <c r="H18" s="236">
        <v>20</v>
      </c>
      <c r="I18" s="238">
        <v>20</v>
      </c>
      <c r="J18" s="236">
        <v>20</v>
      </c>
      <c r="K18" s="238">
        <v>20</v>
      </c>
    </row>
    <row r="19" spans="1:11" ht="16.5" outlineLevel="1">
      <c r="A19" s="232">
        <f t="shared" si="0"/>
        <v>8</v>
      </c>
      <c r="B19" s="233" t="s">
        <v>418</v>
      </c>
      <c r="C19" s="42" t="s">
        <v>434</v>
      </c>
      <c r="D19" s="42">
        <v>0</v>
      </c>
      <c r="E19" s="90">
        <v>0</v>
      </c>
      <c r="F19" s="42">
        <v>5</v>
      </c>
      <c r="G19" s="91">
        <v>5</v>
      </c>
      <c r="H19" s="42">
        <v>10</v>
      </c>
      <c r="I19" s="91">
        <v>10</v>
      </c>
      <c r="J19" s="42">
        <v>10</v>
      </c>
      <c r="K19" s="91">
        <v>10</v>
      </c>
    </row>
    <row r="20" spans="1:11" ht="17.25" outlineLevel="1" thickBot="1">
      <c r="A20" s="125"/>
      <c r="B20" s="122"/>
      <c r="C20" s="110"/>
      <c r="D20" s="110"/>
      <c r="E20" s="111"/>
      <c r="F20" s="110"/>
      <c r="G20" s="112"/>
      <c r="H20" s="110"/>
      <c r="I20" s="112"/>
      <c r="J20" s="110"/>
      <c r="K20" s="113"/>
    </row>
    <row r="22" ht="17.25" thickBot="1"/>
    <row r="23" spans="1:11" ht="21.75" thickBot="1">
      <c r="A23" s="2"/>
      <c r="B23" s="4" t="s">
        <v>153</v>
      </c>
      <c r="C23" s="388" t="str">
        <f>Introduction!B57</f>
        <v>Intervention 2 - Grid extension</v>
      </c>
      <c r="D23" s="389"/>
      <c r="E23" s="389"/>
      <c r="F23" s="389"/>
      <c r="G23" s="389"/>
      <c r="H23" s="389"/>
      <c r="I23" s="390"/>
      <c r="J23" s="2"/>
      <c r="K23" s="2"/>
    </row>
    <row r="24" ht="16.5" outlineLevel="1"/>
    <row r="25" spans="2:5" ht="16.5" outlineLevel="1">
      <c r="B25" t="s">
        <v>426</v>
      </c>
      <c r="E25">
        <v>5</v>
      </c>
    </row>
    <row r="26" spans="1:5" ht="16.5" outlineLevel="1">
      <c r="A26" s="46"/>
      <c r="B26" s="46" t="s">
        <v>427</v>
      </c>
      <c r="C26" s="46"/>
      <c r="D26" s="46"/>
      <c r="E26">
        <v>143</v>
      </c>
    </row>
    <row r="27" spans="2:5" ht="16.5" outlineLevel="1">
      <c r="B27" t="s">
        <v>428</v>
      </c>
      <c r="E27">
        <v>143</v>
      </c>
    </row>
    <row r="28" ht="17.25" outlineLevel="1" thickBot="1"/>
    <row r="29" spans="1:11" ht="16.5" outlineLevel="1">
      <c r="A29" s="123"/>
      <c r="B29" s="89" t="s">
        <v>204</v>
      </c>
      <c r="C29" s="89" t="s">
        <v>56</v>
      </c>
      <c r="D29" s="385" t="s">
        <v>181</v>
      </c>
      <c r="E29" s="385"/>
      <c r="F29" s="386" t="s">
        <v>206</v>
      </c>
      <c r="G29" s="386"/>
      <c r="H29" s="386"/>
      <c r="I29" s="386"/>
      <c r="J29" s="386"/>
      <c r="K29" s="387"/>
    </row>
    <row r="30" spans="1:11" ht="17.25" outlineLevel="1" thickBot="1">
      <c r="A30" s="124"/>
      <c r="B30" s="121"/>
      <c r="C30" s="114"/>
      <c r="D30" s="115" t="s">
        <v>185</v>
      </c>
      <c r="E30" s="116" t="s">
        <v>205</v>
      </c>
      <c r="F30" s="115" t="s">
        <v>185</v>
      </c>
      <c r="G30" s="117" t="s">
        <v>182</v>
      </c>
      <c r="H30" s="115" t="s">
        <v>185</v>
      </c>
      <c r="I30" s="117" t="s">
        <v>183</v>
      </c>
      <c r="J30" s="115" t="s">
        <v>185</v>
      </c>
      <c r="K30" s="118" t="s">
        <v>184</v>
      </c>
    </row>
    <row r="31" spans="1:11" ht="16.5" outlineLevel="1">
      <c r="A31" s="232">
        <v>1</v>
      </c>
      <c r="B31" s="233" t="s">
        <v>402</v>
      </c>
      <c r="C31" s="42" t="s">
        <v>406</v>
      </c>
      <c r="D31" s="42">
        <v>0</v>
      </c>
      <c r="E31" s="90">
        <v>0</v>
      </c>
      <c r="F31" s="42">
        <v>3</v>
      </c>
      <c r="G31" s="91">
        <v>3</v>
      </c>
      <c r="H31" s="42">
        <v>5</v>
      </c>
      <c r="I31" s="91">
        <v>5</v>
      </c>
      <c r="J31" s="42">
        <v>5</v>
      </c>
      <c r="K31" s="91">
        <v>5</v>
      </c>
    </row>
    <row r="32" spans="1:11" ht="16.5" outlineLevel="1">
      <c r="A32" s="232">
        <f aca="true" t="shared" si="1" ref="A32:A37">A31+1</f>
        <v>2</v>
      </c>
      <c r="B32" s="119" t="s">
        <v>419</v>
      </c>
      <c r="C32" s="42" t="s">
        <v>407</v>
      </c>
      <c r="D32" s="42">
        <v>0</v>
      </c>
      <c r="E32" s="90">
        <v>0</v>
      </c>
      <c r="F32" s="42">
        <v>2.5</v>
      </c>
      <c r="G32" s="91">
        <f>+F32*E26</f>
        <v>357.5</v>
      </c>
      <c r="H32" s="42">
        <v>5</v>
      </c>
      <c r="I32" s="91">
        <f>+H32*E26</f>
        <v>715</v>
      </c>
      <c r="J32" s="42">
        <v>5</v>
      </c>
      <c r="K32" s="91">
        <f>+J32*E26</f>
        <v>715</v>
      </c>
    </row>
    <row r="33" spans="1:11" ht="16.5" outlineLevel="1">
      <c r="A33" s="232">
        <f t="shared" si="1"/>
        <v>3</v>
      </c>
      <c r="B33" s="119" t="s">
        <v>435</v>
      </c>
      <c r="C33" s="42" t="s">
        <v>429</v>
      </c>
      <c r="D33" s="42">
        <v>0</v>
      </c>
      <c r="E33" s="90">
        <v>0</v>
      </c>
      <c r="F33" s="42">
        <v>1</v>
      </c>
      <c r="G33" s="91">
        <v>1590</v>
      </c>
      <c r="H33" s="42">
        <v>1</v>
      </c>
      <c r="I33" s="91">
        <v>3180</v>
      </c>
      <c r="J33" s="42">
        <v>1</v>
      </c>
      <c r="K33" s="91">
        <v>3180</v>
      </c>
    </row>
    <row r="34" spans="1:11" ht="16.5" outlineLevel="1">
      <c r="A34" s="232">
        <f t="shared" si="1"/>
        <v>4</v>
      </c>
      <c r="B34" s="234" t="s">
        <v>409</v>
      </c>
      <c r="C34" s="42" t="s">
        <v>430</v>
      </c>
      <c r="D34" s="42">
        <v>0</v>
      </c>
      <c r="E34" s="90">
        <v>0</v>
      </c>
      <c r="F34" s="42">
        <v>3</v>
      </c>
      <c r="G34" s="91">
        <v>3</v>
      </c>
      <c r="H34" s="42">
        <v>5</v>
      </c>
      <c r="I34" s="91">
        <v>5</v>
      </c>
      <c r="J34" s="42">
        <v>5</v>
      </c>
      <c r="K34" s="91">
        <v>5</v>
      </c>
    </row>
    <row r="35" spans="1:11" ht="16.5" outlineLevel="1">
      <c r="A35" s="232">
        <f t="shared" si="1"/>
        <v>5</v>
      </c>
      <c r="B35" s="119" t="s">
        <v>411</v>
      </c>
      <c r="C35" s="42" t="s">
        <v>413</v>
      </c>
      <c r="D35" s="42">
        <v>0</v>
      </c>
      <c r="E35" s="90">
        <v>0</v>
      </c>
      <c r="F35" s="42">
        <v>1</v>
      </c>
      <c r="G35" s="91">
        <v>1</v>
      </c>
      <c r="H35" s="42">
        <v>1</v>
      </c>
      <c r="I35" s="91">
        <v>2</v>
      </c>
      <c r="J35" s="42">
        <v>1</v>
      </c>
      <c r="K35" s="91">
        <v>2</v>
      </c>
    </row>
    <row r="36" spans="1:11" ht="16.5" outlineLevel="1">
      <c r="A36" s="232">
        <f t="shared" si="1"/>
        <v>6</v>
      </c>
      <c r="B36" s="119" t="s">
        <v>424</v>
      </c>
      <c r="C36" s="42" t="s">
        <v>436</v>
      </c>
      <c r="D36" s="42">
        <v>0</v>
      </c>
      <c r="E36" s="90">
        <v>0</v>
      </c>
      <c r="F36" s="42">
        <v>1</v>
      </c>
      <c r="G36" s="91">
        <v>2</v>
      </c>
      <c r="H36" s="42">
        <v>1</v>
      </c>
      <c r="I36" s="91">
        <v>5</v>
      </c>
      <c r="J36" s="42">
        <v>1</v>
      </c>
      <c r="K36" s="91">
        <v>5</v>
      </c>
    </row>
    <row r="37" spans="1:11" ht="16.5" outlineLevel="1">
      <c r="A37" s="232">
        <f t="shared" si="1"/>
        <v>7</v>
      </c>
      <c r="B37" s="235" t="s">
        <v>417</v>
      </c>
      <c r="C37" s="42" t="s">
        <v>437</v>
      </c>
      <c r="D37" s="42">
        <v>0</v>
      </c>
      <c r="E37" s="90">
        <v>0</v>
      </c>
      <c r="F37" s="42">
        <v>1</v>
      </c>
      <c r="G37" s="91">
        <v>10</v>
      </c>
      <c r="H37" s="42">
        <v>1</v>
      </c>
      <c r="I37" s="91">
        <v>20</v>
      </c>
      <c r="J37" s="42">
        <v>1</v>
      </c>
      <c r="K37" s="91">
        <v>20</v>
      </c>
    </row>
    <row r="38" spans="1:11" ht="16.5" outlineLevel="1">
      <c r="A38" s="120"/>
      <c r="B38" s="119"/>
      <c r="C38" s="42"/>
      <c r="D38" s="42"/>
      <c r="E38" s="90"/>
      <c r="F38" s="42"/>
      <c r="G38" s="91"/>
      <c r="H38" s="42"/>
      <c r="I38" s="91"/>
      <c r="J38" s="42"/>
      <c r="K38" s="109"/>
    </row>
    <row r="39" spans="1:11" ht="17.25" outlineLevel="1" thickBot="1">
      <c r="A39" s="125"/>
      <c r="B39" s="122"/>
      <c r="C39" s="110"/>
      <c r="D39" s="110"/>
      <c r="E39" s="111"/>
      <c r="F39" s="110"/>
      <c r="G39" s="112"/>
      <c r="H39" s="110"/>
      <c r="I39" s="112"/>
      <c r="J39" s="110"/>
      <c r="K39" s="113"/>
    </row>
  </sheetData>
  <sheetProtection password="CB3D" sheet="1" insertColumns="0" insertRows="0" sort="0" autoFilter="0"/>
  <mergeCells count="7">
    <mergeCell ref="B1:R1"/>
    <mergeCell ref="D10:E10"/>
    <mergeCell ref="F10:K10"/>
    <mergeCell ref="C4:I4"/>
    <mergeCell ref="C23:I23"/>
    <mergeCell ref="D29:E29"/>
    <mergeCell ref="F29:K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Pole Carbon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Tanushree Bagh</dc:creator>
  <cp:keywords/>
  <dc:description/>
  <cp:lastModifiedBy>Alexandra Soezer</cp:lastModifiedBy>
  <cp:lastPrinted>2015-09-04T18:19:10Z</cp:lastPrinted>
  <dcterms:created xsi:type="dcterms:W3CDTF">2014-07-23T06:57:09Z</dcterms:created>
  <dcterms:modified xsi:type="dcterms:W3CDTF">2015-09-08T16:02:29Z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